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3- Marzo 2026\1) Balance General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DE SITUACION MARZO  2026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F19" i="4"/>
  <c r="F18" i="4"/>
  <c r="F40" i="4" l="1"/>
  <c r="F42" i="4" s="1"/>
  <c r="F33" i="4"/>
  <c r="F50" i="4" l="1"/>
  <c r="F52" i="4" s="1"/>
  <c r="F47" i="4"/>
  <c r="F23" i="4"/>
  <c r="F15" i="4"/>
  <c r="F25" i="4" l="1"/>
  <c r="F29" i="4"/>
  <c r="G39" i="2" l="1"/>
</calcChain>
</file>

<file path=xl/sharedStrings.xml><?xml version="1.0" encoding="utf-8"?>
<sst xmlns="http://schemas.openxmlformats.org/spreadsheetml/2006/main" count="102" uniqueCount="50">
  <si>
    <t>CORAASAN</t>
  </si>
  <si>
    <t>VALORES EN RD$</t>
  </si>
  <si>
    <t>Balance Acumulado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</si>
  <si>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</si>
  <si>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</si>
  <si>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</si>
  <si>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</si>
  <si>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</si>
  <si>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</si>
  <si>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</si>
  <si>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</si>
  <si>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</si>
  <si>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</si>
  <si>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</si>
  <si>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</si>
  <si>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</si>
  <si>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</si>
  <si>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</si>
  <si>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</si>
  <si>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</si>
  <si>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</si>
  <si>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</si>
  <si>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</si>
  <si>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</si>
  <si>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</si>
  <si>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</si>
  <si>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</si>
  <si>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</si>
  <si>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</si>
  <si>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</si>
  <si>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</si>
  <si>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</si>
  <si>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</si>
  <si>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</si>
  <si>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</si>
  <si>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</si>
  <si>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</si>
  <si>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</si>
  <si>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</si>
  <si>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</si>
  <si>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</si>
  <si>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</si>
  <si>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</si>
  <si>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</si>
  <si>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</si>
  <si>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</si>
  <si>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</si>
  <si>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</si>
  <si>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CORRESPONDIENTE A JULIO 2025</t>
  </si>
  <si>
    <t>CORRESPONDIENTE A MARZO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</si>
</sst>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3" fontId="4" fillId="0" borderId="0" xfId="1" applyFont="1" applyAlignment="1"/>
    <xf numFmtId="43" fontId="5" fillId="0" borderId="0" xfId="1" applyFont="1" applyAlignment="1"/>
    <xf numFmtId="43" fontId="4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11" fillId="0" borderId="0" xfId="1" applyFont="1"/>
    <xf numFmtId="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1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161925</xdr:rowOff>
    </xdr:from>
    <xdr:to>
      <xdr:col>1</xdr:col>
      <xdr:colOff>1485900</xdr:colOff>
      <xdr:row>4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61925"/>
          <a:ext cx="140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0" t="s">
        <v>4</v>
      </c>
      <c r="C1" s="40"/>
      <c r="D1" s="40"/>
      <c r="E1" s="40"/>
      <c r="F1" s="40"/>
      <c r="G1" s="3"/>
    </row>
    <row r="2" spans="2:7" s="2" customFormat="1" x14ac:dyDescent="0.25">
      <c r="B2" s="40" t="s">
        <v>0</v>
      </c>
      <c r="C2" s="40"/>
      <c r="D2" s="40"/>
      <c r="E2" s="40"/>
      <c r="F2" s="40"/>
      <c r="G2" s="3"/>
    </row>
    <row r="3" spans="2:7" s="2" customFormat="1" x14ac:dyDescent="0.25">
      <c r="B3" s="41" t="s">
        <v>19</v>
      </c>
      <c r="C3" s="41"/>
      <c r="D3" s="41"/>
      <c r="E3" s="41"/>
      <c r="F3" s="41"/>
      <c r="G3" s="4"/>
    </row>
    <row r="4" spans="2:7" s="2" customFormat="1" x14ac:dyDescent="0.25">
      <c r="B4" s="41" t="s">
        <v>48</v>
      </c>
      <c r="C4" s="41"/>
      <c r="D4" s="41"/>
      <c r="E4" s="41"/>
      <c r="F4" s="41"/>
      <c r="G4" s="4"/>
    </row>
    <row r="5" spans="2:7" s="2" customFormat="1" x14ac:dyDescent="0.25">
      <c r="B5" s="40" t="s">
        <v>1</v>
      </c>
      <c r="C5" s="40"/>
      <c r="D5" s="40"/>
      <c r="E5" s="40"/>
      <c r="F5" s="40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20</v>
      </c>
    </row>
    <row r="8" spans="2:7" s="8" customFormat="1" ht="13.5" customHeight="1" x14ac:dyDescent="0.25">
      <c r="F8" s="9" t="s">
        <v>2</v>
      </c>
    </row>
    <row r="9" spans="2:7" s="8" customFormat="1" ht="15" x14ac:dyDescent="0.25">
      <c r="B9" s="7" t="s">
        <v>21</v>
      </c>
    </row>
    <row r="10" spans="2:7" s="8" customFormat="1" ht="15" x14ac:dyDescent="0.25">
      <c r="B10" s="6" t="s">
        <v>22</v>
      </c>
      <c r="F10" s="10">
        <v>1862027242.2670534</v>
      </c>
    </row>
    <row r="11" spans="2:7" s="8" customFormat="1" ht="15" x14ac:dyDescent="0.25">
      <c r="B11" s="6" t="s">
        <v>7</v>
      </c>
      <c r="F11" s="10">
        <v>8142290735.2580976</v>
      </c>
    </row>
    <row r="12" spans="2:7" s="8" customFormat="1" ht="15" x14ac:dyDescent="0.25">
      <c r="B12" s="6" t="s">
        <v>8</v>
      </c>
      <c r="F12" s="10">
        <v>413987786.00859553</v>
      </c>
    </row>
    <row r="13" spans="2:7" s="8" customFormat="1" ht="15" x14ac:dyDescent="0.25">
      <c r="B13" s="6" t="s">
        <v>6</v>
      </c>
      <c r="F13" s="10">
        <v>28648609.874705002</v>
      </c>
    </row>
    <row r="14" spans="2:7" s="8" customFormat="1" ht="15" x14ac:dyDescent="0.25">
      <c r="B14" s="6" t="s">
        <v>9</v>
      </c>
      <c r="F14" s="11">
        <v>14666818.975222662</v>
      </c>
    </row>
    <row r="15" spans="2:7" s="8" customFormat="1" ht="15" x14ac:dyDescent="0.25">
      <c r="B15" s="7" t="s">
        <v>23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</v>
      </c>
      <c r="F17" s="6"/>
    </row>
    <row r="18" spans="2:7" s="8" customFormat="1" ht="15" x14ac:dyDescent="0.25">
      <c r="B18" s="6" t="s">
        <v>24</v>
      </c>
      <c r="F18" s="10">
        <v>4481545493.9040403</v>
      </c>
    </row>
    <row r="19" spans="2:7" s="8" customFormat="1" ht="15" x14ac:dyDescent="0.25">
      <c r="B19" s="6" t="s">
        <v>25</v>
      </c>
      <c r="F19" s="10">
        <v>1585233883.5008817</v>
      </c>
    </row>
    <row r="20" spans="2:7" s="8" customFormat="1" ht="15" x14ac:dyDescent="0.25">
      <c r="B20" s="6" t="s">
        <v>26</v>
      </c>
      <c r="F20" s="10">
        <v>431485178.65915298</v>
      </c>
    </row>
    <row r="21" spans="2:7" s="8" customFormat="1" ht="15" x14ac:dyDescent="0.25">
      <c r="B21" s="6" t="s">
        <v>27</v>
      </c>
      <c r="F21" s="10">
        <v>3923801552.987143</v>
      </c>
    </row>
    <row r="22" spans="2:7" s="8" customFormat="1" ht="15" x14ac:dyDescent="0.25">
      <c r="B22" s="6" t="s">
        <v>10</v>
      </c>
      <c r="F22" s="11">
        <v>15284335.809099998</v>
      </c>
    </row>
    <row r="23" spans="2:7" s="8" customFormat="1" ht="15" x14ac:dyDescent="0.25">
      <c r="B23" s="7" t="s">
        <v>28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29</v>
      </c>
      <c r="C25" s="14"/>
      <c r="D25" s="14"/>
      <c r="E25" s="14"/>
      <c r="F25" s="15">
        <v>20898971637.243988</v>
      </c>
      <c r="G25" s="30"/>
    </row>
    <row r="26" spans="2:7" s="8" customFormat="1" thickTop="1" x14ac:dyDescent="0.25">
      <c r="F26" s="6"/>
    </row>
    <row r="27" spans="2:7" s="8" customFormat="1" ht="15" x14ac:dyDescent="0.25">
      <c r="B27" s="7" t="s">
        <v>30</v>
      </c>
      <c r="C27" s="6"/>
      <c r="D27" s="6"/>
      <c r="E27" s="6"/>
      <c r="F27" s="6"/>
      <c r="G27" s="6"/>
    </row>
    <row r="28" spans="2:7" s="8" customFormat="1" ht="15" x14ac:dyDescent="0.25">
      <c r="B28" s="7" t="s">
        <v>31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32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33</v>
      </c>
      <c r="C30" s="6"/>
      <c r="D30" s="6"/>
      <c r="E30" s="6"/>
      <c r="F30" s="6"/>
      <c r="G30" s="6"/>
    </row>
    <row r="31" spans="2:7" s="8" customFormat="1" ht="15" x14ac:dyDescent="0.25">
      <c r="B31" s="6" t="s">
        <v>34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12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35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36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37</v>
      </c>
      <c r="C37" s="6"/>
      <c r="D37" s="6"/>
      <c r="E37" s="6"/>
      <c r="F37" s="6"/>
      <c r="G37" s="6"/>
    </row>
    <row r="38" spans="2:7" s="8" customFormat="1" ht="15" x14ac:dyDescent="0.25">
      <c r="B38" s="6" t="s">
        <v>11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38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39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40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13</v>
      </c>
      <c r="E44" s="10"/>
      <c r="F44" s="18"/>
      <c r="G44" s="10"/>
    </row>
    <row r="45" spans="2:7" s="6" customFormat="1" ht="15" x14ac:dyDescent="0.25">
      <c r="B45" s="6" t="s">
        <v>14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15</v>
      </c>
      <c r="E46" s="10"/>
      <c r="F46" s="18">
        <v>0</v>
      </c>
      <c r="G46" s="10"/>
    </row>
    <row r="47" spans="2:7" s="6" customFormat="1" thickBot="1" x14ac:dyDescent="0.3">
      <c r="B47" s="6" t="s">
        <v>16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17</v>
      </c>
      <c r="E49" s="10"/>
      <c r="F49" s="18"/>
      <c r="G49" s="10"/>
    </row>
    <row r="50" spans="2:7" s="6" customFormat="1" ht="15" x14ac:dyDescent="0.25">
      <c r="B50" s="6" t="s">
        <v>14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15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18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2"/>
      <c r="G58" s="42"/>
    </row>
    <row r="59" spans="2:7" s="6" customFormat="1" ht="18" customHeight="1" x14ac:dyDescent="0.25">
      <c r="B59" s="22" t="s">
        <v>41</v>
      </c>
      <c r="F59" s="43" t="s">
        <v>42</v>
      </c>
      <c r="G59" s="43"/>
    </row>
    <row r="60" spans="2:7" s="6" customFormat="1" ht="15" x14ac:dyDescent="0.25">
      <c r="B60" s="1" t="s">
        <v>43</v>
      </c>
      <c r="F60" s="39" t="s">
        <v>44</v>
      </c>
      <c r="G60" s="39"/>
    </row>
    <row r="61" spans="2:7" s="6" customFormat="1" ht="15" x14ac:dyDescent="0.25">
      <c r="C61" s="42"/>
      <c r="D61" s="42"/>
      <c r="E61" s="42"/>
    </row>
    <row r="62" spans="2:7" s="6" customFormat="1" ht="15" x14ac:dyDescent="0.25">
      <c r="C62" s="44" t="s">
        <v>45</v>
      </c>
      <c r="D62" s="44"/>
      <c r="E62" s="44"/>
    </row>
    <row r="63" spans="2:7" s="6" customFormat="1" ht="15" x14ac:dyDescent="0.25">
      <c r="C63" s="39" t="s">
        <v>3</v>
      </c>
      <c r="D63" s="39"/>
      <c r="E63" s="39"/>
    </row>
    <row r="64" spans="2:7" s="6" customFormat="1" ht="15" x14ac:dyDescent="0.25"/>
    <row r="65" spans="2:2" s="6" customFormat="1" ht="15" x14ac:dyDescent="0.25">
      <c r="B65" s="6" t="s">
        <v>46</v>
      </c>
    </row>
    <row r="66" spans="2:2" s="6" customFormat="1" ht="15" x14ac:dyDescent="0.25">
      <c r="B66" s="6" t="s">
        <v>47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workbookViewId="0">
      <selection activeCell="H31" sqref="H31"/>
    </sheetView>
  </sheetViews>
  <sheetFormatPr baseColWidth="10" defaultRowHeight="15.75" x14ac:dyDescent="0.25"/>
  <cols>
    <col min="1" max="1" width="16.85546875" style="29" bestFit="1" customWidth="1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85546875" style="29" bestFit="1" customWidth="1"/>
    <col min="8" max="8" width="19.5703125" style="23" bestFit="1" customWidth="1"/>
    <col min="9" max="250" width="11.42578125" style="23"/>
    <col min="251" max="251" width="34.7109375" style="23" customWidth="1"/>
    <col min="252" max="252" width="9.140625" style="23" customWidth="1"/>
    <col min="253" max="253" width="11.140625" style="23" customWidth="1"/>
    <col min="254" max="254" width="9.28515625" style="23" customWidth="1"/>
    <col min="255" max="255" width="19.7109375" style="23" customWidth="1"/>
    <col min="256" max="256" width="13.140625" style="23" customWidth="1"/>
    <col min="257" max="506" width="11.42578125" style="23"/>
    <col min="507" max="507" width="34.7109375" style="23" customWidth="1"/>
    <col min="508" max="508" width="9.140625" style="23" customWidth="1"/>
    <col min="509" max="509" width="11.140625" style="23" customWidth="1"/>
    <col min="510" max="510" width="9.28515625" style="23" customWidth="1"/>
    <col min="511" max="511" width="19.7109375" style="23" customWidth="1"/>
    <col min="512" max="512" width="13.140625" style="23" customWidth="1"/>
    <col min="513" max="762" width="11.42578125" style="23"/>
    <col min="763" max="763" width="34.7109375" style="23" customWidth="1"/>
    <col min="764" max="764" width="9.140625" style="23" customWidth="1"/>
    <col min="765" max="765" width="11.140625" style="23" customWidth="1"/>
    <col min="766" max="766" width="9.28515625" style="23" customWidth="1"/>
    <col min="767" max="767" width="19.7109375" style="23" customWidth="1"/>
    <col min="768" max="768" width="13.140625" style="23" customWidth="1"/>
    <col min="769" max="1018" width="11.42578125" style="23"/>
    <col min="1019" max="1019" width="34.7109375" style="23" customWidth="1"/>
    <col min="1020" max="1020" width="9.140625" style="23" customWidth="1"/>
    <col min="1021" max="1021" width="11.140625" style="23" customWidth="1"/>
    <col min="1022" max="1022" width="9.28515625" style="23" customWidth="1"/>
    <col min="1023" max="1023" width="19.7109375" style="23" customWidth="1"/>
    <col min="1024" max="1024" width="13.140625" style="23" customWidth="1"/>
    <col min="1025" max="1274" width="11.42578125" style="23"/>
    <col min="1275" max="1275" width="34.7109375" style="23" customWidth="1"/>
    <col min="1276" max="1276" width="9.140625" style="23" customWidth="1"/>
    <col min="1277" max="1277" width="11.140625" style="23" customWidth="1"/>
    <col min="1278" max="1278" width="9.28515625" style="23" customWidth="1"/>
    <col min="1279" max="1279" width="19.7109375" style="23" customWidth="1"/>
    <col min="1280" max="1280" width="13.140625" style="23" customWidth="1"/>
    <col min="1281" max="1530" width="11.42578125" style="23"/>
    <col min="1531" max="1531" width="34.7109375" style="23" customWidth="1"/>
    <col min="1532" max="1532" width="9.140625" style="23" customWidth="1"/>
    <col min="1533" max="1533" width="11.140625" style="23" customWidth="1"/>
    <col min="1534" max="1534" width="9.28515625" style="23" customWidth="1"/>
    <col min="1535" max="1535" width="19.7109375" style="23" customWidth="1"/>
    <col min="1536" max="1536" width="13.140625" style="23" customWidth="1"/>
    <col min="1537" max="1786" width="11.42578125" style="23"/>
    <col min="1787" max="1787" width="34.7109375" style="23" customWidth="1"/>
    <col min="1788" max="1788" width="9.140625" style="23" customWidth="1"/>
    <col min="1789" max="1789" width="11.140625" style="23" customWidth="1"/>
    <col min="1790" max="1790" width="9.28515625" style="23" customWidth="1"/>
    <col min="1791" max="1791" width="19.7109375" style="23" customWidth="1"/>
    <col min="1792" max="1792" width="13.140625" style="23" customWidth="1"/>
    <col min="1793" max="2042" width="11.42578125" style="23"/>
    <col min="2043" max="2043" width="34.7109375" style="23" customWidth="1"/>
    <col min="2044" max="2044" width="9.140625" style="23" customWidth="1"/>
    <col min="2045" max="2045" width="11.140625" style="23" customWidth="1"/>
    <col min="2046" max="2046" width="9.28515625" style="23" customWidth="1"/>
    <col min="2047" max="2047" width="19.7109375" style="23" customWidth="1"/>
    <col min="2048" max="2048" width="13.140625" style="23" customWidth="1"/>
    <col min="2049" max="2298" width="11.42578125" style="23"/>
    <col min="2299" max="2299" width="34.7109375" style="23" customWidth="1"/>
    <col min="2300" max="2300" width="9.140625" style="23" customWidth="1"/>
    <col min="2301" max="2301" width="11.140625" style="23" customWidth="1"/>
    <col min="2302" max="2302" width="9.28515625" style="23" customWidth="1"/>
    <col min="2303" max="2303" width="19.7109375" style="23" customWidth="1"/>
    <col min="2304" max="2304" width="13.140625" style="23" customWidth="1"/>
    <col min="2305" max="2554" width="11.42578125" style="23"/>
    <col min="2555" max="2555" width="34.7109375" style="23" customWidth="1"/>
    <col min="2556" max="2556" width="9.140625" style="23" customWidth="1"/>
    <col min="2557" max="2557" width="11.140625" style="23" customWidth="1"/>
    <col min="2558" max="2558" width="9.28515625" style="23" customWidth="1"/>
    <col min="2559" max="2559" width="19.7109375" style="23" customWidth="1"/>
    <col min="2560" max="2560" width="13.140625" style="23" customWidth="1"/>
    <col min="2561" max="2810" width="11.42578125" style="23"/>
    <col min="2811" max="2811" width="34.7109375" style="23" customWidth="1"/>
    <col min="2812" max="2812" width="9.140625" style="23" customWidth="1"/>
    <col min="2813" max="2813" width="11.140625" style="23" customWidth="1"/>
    <col min="2814" max="2814" width="9.28515625" style="23" customWidth="1"/>
    <col min="2815" max="2815" width="19.7109375" style="23" customWidth="1"/>
    <col min="2816" max="2816" width="13.140625" style="23" customWidth="1"/>
    <col min="2817" max="3066" width="11.42578125" style="23"/>
    <col min="3067" max="3067" width="34.7109375" style="23" customWidth="1"/>
    <col min="3068" max="3068" width="9.140625" style="23" customWidth="1"/>
    <col min="3069" max="3069" width="11.140625" style="23" customWidth="1"/>
    <col min="3070" max="3070" width="9.28515625" style="23" customWidth="1"/>
    <col min="3071" max="3071" width="19.7109375" style="23" customWidth="1"/>
    <col min="3072" max="3072" width="13.140625" style="23" customWidth="1"/>
    <col min="3073" max="3322" width="11.42578125" style="23"/>
    <col min="3323" max="3323" width="34.7109375" style="23" customWidth="1"/>
    <col min="3324" max="3324" width="9.140625" style="23" customWidth="1"/>
    <col min="3325" max="3325" width="11.140625" style="23" customWidth="1"/>
    <col min="3326" max="3326" width="9.28515625" style="23" customWidth="1"/>
    <col min="3327" max="3327" width="19.7109375" style="23" customWidth="1"/>
    <col min="3328" max="3328" width="13.140625" style="23" customWidth="1"/>
    <col min="3329" max="3578" width="11.42578125" style="23"/>
    <col min="3579" max="3579" width="34.7109375" style="23" customWidth="1"/>
    <col min="3580" max="3580" width="9.140625" style="23" customWidth="1"/>
    <col min="3581" max="3581" width="11.140625" style="23" customWidth="1"/>
    <col min="3582" max="3582" width="9.28515625" style="23" customWidth="1"/>
    <col min="3583" max="3583" width="19.7109375" style="23" customWidth="1"/>
    <col min="3584" max="3584" width="13.140625" style="23" customWidth="1"/>
    <col min="3585" max="3834" width="11.42578125" style="23"/>
    <col min="3835" max="3835" width="34.7109375" style="23" customWidth="1"/>
    <col min="3836" max="3836" width="9.140625" style="23" customWidth="1"/>
    <col min="3837" max="3837" width="11.140625" style="23" customWidth="1"/>
    <col min="3838" max="3838" width="9.28515625" style="23" customWidth="1"/>
    <col min="3839" max="3839" width="19.7109375" style="23" customWidth="1"/>
    <col min="3840" max="3840" width="13.140625" style="23" customWidth="1"/>
    <col min="3841" max="4090" width="11.42578125" style="23"/>
    <col min="4091" max="4091" width="34.7109375" style="23" customWidth="1"/>
    <col min="4092" max="4092" width="9.140625" style="23" customWidth="1"/>
    <col min="4093" max="4093" width="11.140625" style="23" customWidth="1"/>
    <col min="4094" max="4094" width="9.28515625" style="23" customWidth="1"/>
    <col min="4095" max="4095" width="19.7109375" style="23" customWidth="1"/>
    <col min="4096" max="4096" width="13.140625" style="23" customWidth="1"/>
    <col min="4097" max="4346" width="11.42578125" style="23"/>
    <col min="4347" max="4347" width="34.7109375" style="23" customWidth="1"/>
    <col min="4348" max="4348" width="9.140625" style="23" customWidth="1"/>
    <col min="4349" max="4349" width="11.140625" style="23" customWidth="1"/>
    <col min="4350" max="4350" width="9.28515625" style="23" customWidth="1"/>
    <col min="4351" max="4351" width="19.7109375" style="23" customWidth="1"/>
    <col min="4352" max="4352" width="13.140625" style="23" customWidth="1"/>
    <col min="4353" max="4602" width="11.42578125" style="23"/>
    <col min="4603" max="4603" width="34.7109375" style="23" customWidth="1"/>
    <col min="4604" max="4604" width="9.140625" style="23" customWidth="1"/>
    <col min="4605" max="4605" width="11.140625" style="23" customWidth="1"/>
    <col min="4606" max="4606" width="9.28515625" style="23" customWidth="1"/>
    <col min="4607" max="4607" width="19.7109375" style="23" customWidth="1"/>
    <col min="4608" max="4608" width="13.140625" style="23" customWidth="1"/>
    <col min="4609" max="4858" width="11.42578125" style="23"/>
    <col min="4859" max="4859" width="34.7109375" style="23" customWidth="1"/>
    <col min="4860" max="4860" width="9.140625" style="23" customWidth="1"/>
    <col min="4861" max="4861" width="11.140625" style="23" customWidth="1"/>
    <col min="4862" max="4862" width="9.28515625" style="23" customWidth="1"/>
    <col min="4863" max="4863" width="19.7109375" style="23" customWidth="1"/>
    <col min="4864" max="4864" width="13.140625" style="23" customWidth="1"/>
    <col min="4865" max="5114" width="11.42578125" style="23"/>
    <col min="5115" max="5115" width="34.7109375" style="23" customWidth="1"/>
    <col min="5116" max="5116" width="9.140625" style="23" customWidth="1"/>
    <col min="5117" max="5117" width="11.140625" style="23" customWidth="1"/>
    <col min="5118" max="5118" width="9.28515625" style="23" customWidth="1"/>
    <col min="5119" max="5119" width="19.7109375" style="23" customWidth="1"/>
    <col min="5120" max="5120" width="13.140625" style="23" customWidth="1"/>
    <col min="5121" max="5370" width="11.42578125" style="23"/>
    <col min="5371" max="5371" width="34.7109375" style="23" customWidth="1"/>
    <col min="5372" max="5372" width="9.140625" style="23" customWidth="1"/>
    <col min="5373" max="5373" width="11.140625" style="23" customWidth="1"/>
    <col min="5374" max="5374" width="9.28515625" style="23" customWidth="1"/>
    <col min="5375" max="5375" width="19.7109375" style="23" customWidth="1"/>
    <col min="5376" max="5376" width="13.140625" style="23" customWidth="1"/>
    <col min="5377" max="5626" width="11.42578125" style="23"/>
    <col min="5627" max="5627" width="34.7109375" style="23" customWidth="1"/>
    <col min="5628" max="5628" width="9.140625" style="23" customWidth="1"/>
    <col min="5629" max="5629" width="11.140625" style="23" customWidth="1"/>
    <col min="5630" max="5630" width="9.28515625" style="23" customWidth="1"/>
    <col min="5631" max="5631" width="19.7109375" style="23" customWidth="1"/>
    <col min="5632" max="5632" width="13.140625" style="23" customWidth="1"/>
    <col min="5633" max="5882" width="11.42578125" style="23"/>
    <col min="5883" max="5883" width="34.7109375" style="23" customWidth="1"/>
    <col min="5884" max="5884" width="9.140625" style="23" customWidth="1"/>
    <col min="5885" max="5885" width="11.140625" style="23" customWidth="1"/>
    <col min="5886" max="5886" width="9.28515625" style="23" customWidth="1"/>
    <col min="5887" max="5887" width="19.7109375" style="23" customWidth="1"/>
    <col min="5888" max="5888" width="13.140625" style="23" customWidth="1"/>
    <col min="5889" max="6138" width="11.42578125" style="23"/>
    <col min="6139" max="6139" width="34.7109375" style="23" customWidth="1"/>
    <col min="6140" max="6140" width="9.140625" style="23" customWidth="1"/>
    <col min="6141" max="6141" width="11.140625" style="23" customWidth="1"/>
    <col min="6142" max="6142" width="9.28515625" style="23" customWidth="1"/>
    <col min="6143" max="6143" width="19.7109375" style="23" customWidth="1"/>
    <col min="6144" max="6144" width="13.140625" style="23" customWidth="1"/>
    <col min="6145" max="6394" width="11.42578125" style="23"/>
    <col min="6395" max="6395" width="34.7109375" style="23" customWidth="1"/>
    <col min="6396" max="6396" width="9.140625" style="23" customWidth="1"/>
    <col min="6397" max="6397" width="11.140625" style="23" customWidth="1"/>
    <col min="6398" max="6398" width="9.28515625" style="23" customWidth="1"/>
    <col min="6399" max="6399" width="19.7109375" style="23" customWidth="1"/>
    <col min="6400" max="6400" width="13.140625" style="23" customWidth="1"/>
    <col min="6401" max="6650" width="11.42578125" style="23"/>
    <col min="6651" max="6651" width="34.7109375" style="23" customWidth="1"/>
    <col min="6652" max="6652" width="9.140625" style="23" customWidth="1"/>
    <col min="6653" max="6653" width="11.140625" style="23" customWidth="1"/>
    <col min="6654" max="6654" width="9.28515625" style="23" customWidth="1"/>
    <col min="6655" max="6655" width="19.7109375" style="23" customWidth="1"/>
    <col min="6656" max="6656" width="13.140625" style="23" customWidth="1"/>
    <col min="6657" max="6906" width="11.42578125" style="23"/>
    <col min="6907" max="6907" width="34.7109375" style="23" customWidth="1"/>
    <col min="6908" max="6908" width="9.140625" style="23" customWidth="1"/>
    <col min="6909" max="6909" width="11.140625" style="23" customWidth="1"/>
    <col min="6910" max="6910" width="9.28515625" style="23" customWidth="1"/>
    <col min="6911" max="6911" width="19.7109375" style="23" customWidth="1"/>
    <col min="6912" max="6912" width="13.140625" style="23" customWidth="1"/>
    <col min="6913" max="7162" width="11.42578125" style="23"/>
    <col min="7163" max="7163" width="34.7109375" style="23" customWidth="1"/>
    <col min="7164" max="7164" width="9.140625" style="23" customWidth="1"/>
    <col min="7165" max="7165" width="11.140625" style="23" customWidth="1"/>
    <col min="7166" max="7166" width="9.28515625" style="23" customWidth="1"/>
    <col min="7167" max="7167" width="19.7109375" style="23" customWidth="1"/>
    <col min="7168" max="7168" width="13.140625" style="23" customWidth="1"/>
    <col min="7169" max="7418" width="11.42578125" style="23"/>
    <col min="7419" max="7419" width="34.7109375" style="23" customWidth="1"/>
    <col min="7420" max="7420" width="9.140625" style="23" customWidth="1"/>
    <col min="7421" max="7421" width="11.140625" style="23" customWidth="1"/>
    <col min="7422" max="7422" width="9.28515625" style="23" customWidth="1"/>
    <col min="7423" max="7423" width="19.7109375" style="23" customWidth="1"/>
    <col min="7424" max="7424" width="13.140625" style="23" customWidth="1"/>
    <col min="7425" max="7674" width="11.42578125" style="23"/>
    <col min="7675" max="7675" width="34.7109375" style="23" customWidth="1"/>
    <col min="7676" max="7676" width="9.140625" style="23" customWidth="1"/>
    <col min="7677" max="7677" width="11.140625" style="23" customWidth="1"/>
    <col min="7678" max="7678" width="9.28515625" style="23" customWidth="1"/>
    <col min="7679" max="7679" width="19.7109375" style="23" customWidth="1"/>
    <col min="7680" max="7680" width="13.140625" style="23" customWidth="1"/>
    <col min="7681" max="7930" width="11.42578125" style="23"/>
    <col min="7931" max="7931" width="34.7109375" style="23" customWidth="1"/>
    <col min="7932" max="7932" width="9.140625" style="23" customWidth="1"/>
    <col min="7933" max="7933" width="11.140625" style="23" customWidth="1"/>
    <col min="7934" max="7934" width="9.28515625" style="23" customWidth="1"/>
    <col min="7935" max="7935" width="19.7109375" style="23" customWidth="1"/>
    <col min="7936" max="7936" width="13.140625" style="23" customWidth="1"/>
    <col min="7937" max="8186" width="11.42578125" style="23"/>
    <col min="8187" max="8187" width="34.7109375" style="23" customWidth="1"/>
    <col min="8188" max="8188" width="9.140625" style="23" customWidth="1"/>
    <col min="8189" max="8189" width="11.140625" style="23" customWidth="1"/>
    <col min="8190" max="8190" width="9.28515625" style="23" customWidth="1"/>
    <col min="8191" max="8191" width="19.7109375" style="23" customWidth="1"/>
    <col min="8192" max="8192" width="13.140625" style="23" customWidth="1"/>
    <col min="8193" max="8442" width="11.42578125" style="23"/>
    <col min="8443" max="8443" width="34.7109375" style="23" customWidth="1"/>
    <col min="8444" max="8444" width="9.140625" style="23" customWidth="1"/>
    <col min="8445" max="8445" width="11.140625" style="23" customWidth="1"/>
    <col min="8446" max="8446" width="9.28515625" style="23" customWidth="1"/>
    <col min="8447" max="8447" width="19.7109375" style="23" customWidth="1"/>
    <col min="8448" max="8448" width="13.140625" style="23" customWidth="1"/>
    <col min="8449" max="8698" width="11.42578125" style="23"/>
    <col min="8699" max="8699" width="34.7109375" style="23" customWidth="1"/>
    <col min="8700" max="8700" width="9.140625" style="23" customWidth="1"/>
    <col min="8701" max="8701" width="11.140625" style="23" customWidth="1"/>
    <col min="8702" max="8702" width="9.28515625" style="23" customWidth="1"/>
    <col min="8703" max="8703" width="19.7109375" style="23" customWidth="1"/>
    <col min="8704" max="8704" width="13.140625" style="23" customWidth="1"/>
    <col min="8705" max="8954" width="11.42578125" style="23"/>
    <col min="8955" max="8955" width="34.7109375" style="23" customWidth="1"/>
    <col min="8956" max="8956" width="9.140625" style="23" customWidth="1"/>
    <col min="8957" max="8957" width="11.140625" style="23" customWidth="1"/>
    <col min="8958" max="8958" width="9.28515625" style="23" customWidth="1"/>
    <col min="8959" max="8959" width="19.7109375" style="23" customWidth="1"/>
    <col min="8960" max="8960" width="13.140625" style="23" customWidth="1"/>
    <col min="8961" max="9210" width="11.42578125" style="23"/>
    <col min="9211" max="9211" width="34.7109375" style="23" customWidth="1"/>
    <col min="9212" max="9212" width="9.140625" style="23" customWidth="1"/>
    <col min="9213" max="9213" width="11.140625" style="23" customWidth="1"/>
    <col min="9214" max="9214" width="9.28515625" style="23" customWidth="1"/>
    <col min="9215" max="9215" width="19.7109375" style="23" customWidth="1"/>
    <col min="9216" max="9216" width="13.140625" style="23" customWidth="1"/>
    <col min="9217" max="9466" width="11.42578125" style="23"/>
    <col min="9467" max="9467" width="34.7109375" style="23" customWidth="1"/>
    <col min="9468" max="9468" width="9.140625" style="23" customWidth="1"/>
    <col min="9469" max="9469" width="11.140625" style="23" customWidth="1"/>
    <col min="9470" max="9470" width="9.28515625" style="23" customWidth="1"/>
    <col min="9471" max="9471" width="19.7109375" style="23" customWidth="1"/>
    <col min="9472" max="9472" width="13.140625" style="23" customWidth="1"/>
    <col min="9473" max="9722" width="11.42578125" style="23"/>
    <col min="9723" max="9723" width="34.7109375" style="23" customWidth="1"/>
    <col min="9724" max="9724" width="9.140625" style="23" customWidth="1"/>
    <col min="9725" max="9725" width="11.140625" style="23" customWidth="1"/>
    <col min="9726" max="9726" width="9.28515625" style="23" customWidth="1"/>
    <col min="9727" max="9727" width="19.7109375" style="23" customWidth="1"/>
    <col min="9728" max="9728" width="13.140625" style="23" customWidth="1"/>
    <col min="9729" max="9978" width="11.42578125" style="23"/>
    <col min="9979" max="9979" width="34.7109375" style="23" customWidth="1"/>
    <col min="9980" max="9980" width="9.140625" style="23" customWidth="1"/>
    <col min="9981" max="9981" width="11.140625" style="23" customWidth="1"/>
    <col min="9982" max="9982" width="9.28515625" style="23" customWidth="1"/>
    <col min="9983" max="9983" width="19.7109375" style="23" customWidth="1"/>
    <col min="9984" max="9984" width="13.140625" style="23" customWidth="1"/>
    <col min="9985" max="10234" width="11.42578125" style="23"/>
    <col min="10235" max="10235" width="34.7109375" style="23" customWidth="1"/>
    <col min="10236" max="10236" width="9.140625" style="23" customWidth="1"/>
    <col min="10237" max="10237" width="11.140625" style="23" customWidth="1"/>
    <col min="10238" max="10238" width="9.28515625" style="23" customWidth="1"/>
    <col min="10239" max="10239" width="19.7109375" style="23" customWidth="1"/>
    <col min="10240" max="10240" width="13.140625" style="23" customWidth="1"/>
    <col min="10241" max="10490" width="11.42578125" style="23"/>
    <col min="10491" max="10491" width="34.7109375" style="23" customWidth="1"/>
    <col min="10492" max="10492" width="9.140625" style="23" customWidth="1"/>
    <col min="10493" max="10493" width="11.140625" style="23" customWidth="1"/>
    <col min="10494" max="10494" width="9.28515625" style="23" customWidth="1"/>
    <col min="10495" max="10495" width="19.7109375" style="23" customWidth="1"/>
    <col min="10496" max="10496" width="13.140625" style="23" customWidth="1"/>
    <col min="10497" max="10746" width="11.42578125" style="23"/>
    <col min="10747" max="10747" width="34.7109375" style="23" customWidth="1"/>
    <col min="10748" max="10748" width="9.140625" style="23" customWidth="1"/>
    <col min="10749" max="10749" width="11.140625" style="23" customWidth="1"/>
    <col min="10750" max="10750" width="9.28515625" style="23" customWidth="1"/>
    <col min="10751" max="10751" width="19.7109375" style="23" customWidth="1"/>
    <col min="10752" max="10752" width="13.140625" style="23" customWidth="1"/>
    <col min="10753" max="11002" width="11.42578125" style="23"/>
    <col min="11003" max="11003" width="34.7109375" style="23" customWidth="1"/>
    <col min="11004" max="11004" width="9.140625" style="23" customWidth="1"/>
    <col min="11005" max="11005" width="11.140625" style="23" customWidth="1"/>
    <col min="11006" max="11006" width="9.28515625" style="23" customWidth="1"/>
    <col min="11007" max="11007" width="19.7109375" style="23" customWidth="1"/>
    <col min="11008" max="11008" width="13.140625" style="23" customWidth="1"/>
    <col min="11009" max="11258" width="11.42578125" style="23"/>
    <col min="11259" max="11259" width="34.7109375" style="23" customWidth="1"/>
    <col min="11260" max="11260" width="9.140625" style="23" customWidth="1"/>
    <col min="11261" max="11261" width="11.140625" style="23" customWidth="1"/>
    <col min="11262" max="11262" width="9.28515625" style="23" customWidth="1"/>
    <col min="11263" max="11263" width="19.7109375" style="23" customWidth="1"/>
    <col min="11264" max="11264" width="13.140625" style="23" customWidth="1"/>
    <col min="11265" max="11514" width="11.42578125" style="23"/>
    <col min="11515" max="11515" width="34.7109375" style="23" customWidth="1"/>
    <col min="11516" max="11516" width="9.140625" style="23" customWidth="1"/>
    <col min="11517" max="11517" width="11.140625" style="23" customWidth="1"/>
    <col min="11518" max="11518" width="9.28515625" style="23" customWidth="1"/>
    <col min="11519" max="11519" width="19.7109375" style="23" customWidth="1"/>
    <col min="11520" max="11520" width="13.140625" style="23" customWidth="1"/>
    <col min="11521" max="11770" width="11.42578125" style="23"/>
    <col min="11771" max="11771" width="34.7109375" style="23" customWidth="1"/>
    <col min="11772" max="11772" width="9.140625" style="23" customWidth="1"/>
    <col min="11773" max="11773" width="11.140625" style="23" customWidth="1"/>
    <col min="11774" max="11774" width="9.28515625" style="23" customWidth="1"/>
    <col min="11775" max="11775" width="19.7109375" style="23" customWidth="1"/>
    <col min="11776" max="11776" width="13.140625" style="23" customWidth="1"/>
    <col min="11777" max="12026" width="11.42578125" style="23"/>
    <col min="12027" max="12027" width="34.7109375" style="23" customWidth="1"/>
    <col min="12028" max="12028" width="9.140625" style="23" customWidth="1"/>
    <col min="12029" max="12029" width="11.140625" style="23" customWidth="1"/>
    <col min="12030" max="12030" width="9.28515625" style="23" customWidth="1"/>
    <col min="12031" max="12031" width="19.7109375" style="23" customWidth="1"/>
    <col min="12032" max="12032" width="13.140625" style="23" customWidth="1"/>
    <col min="12033" max="12282" width="11.42578125" style="23"/>
    <col min="12283" max="12283" width="34.7109375" style="23" customWidth="1"/>
    <col min="12284" max="12284" width="9.140625" style="23" customWidth="1"/>
    <col min="12285" max="12285" width="11.140625" style="23" customWidth="1"/>
    <col min="12286" max="12286" width="9.28515625" style="23" customWidth="1"/>
    <col min="12287" max="12287" width="19.7109375" style="23" customWidth="1"/>
    <col min="12288" max="12288" width="13.140625" style="23" customWidth="1"/>
    <col min="12289" max="12538" width="11.42578125" style="23"/>
    <col min="12539" max="12539" width="34.7109375" style="23" customWidth="1"/>
    <col min="12540" max="12540" width="9.140625" style="23" customWidth="1"/>
    <col min="12541" max="12541" width="11.140625" style="23" customWidth="1"/>
    <col min="12542" max="12542" width="9.28515625" style="23" customWidth="1"/>
    <col min="12543" max="12543" width="19.7109375" style="23" customWidth="1"/>
    <col min="12544" max="12544" width="13.140625" style="23" customWidth="1"/>
    <col min="12545" max="12794" width="11.42578125" style="23"/>
    <col min="12795" max="12795" width="34.7109375" style="23" customWidth="1"/>
    <col min="12796" max="12796" width="9.140625" style="23" customWidth="1"/>
    <col min="12797" max="12797" width="11.140625" style="23" customWidth="1"/>
    <col min="12798" max="12798" width="9.28515625" style="23" customWidth="1"/>
    <col min="12799" max="12799" width="19.7109375" style="23" customWidth="1"/>
    <col min="12800" max="12800" width="13.140625" style="23" customWidth="1"/>
    <col min="12801" max="13050" width="11.42578125" style="23"/>
    <col min="13051" max="13051" width="34.7109375" style="23" customWidth="1"/>
    <col min="13052" max="13052" width="9.140625" style="23" customWidth="1"/>
    <col min="13053" max="13053" width="11.140625" style="23" customWidth="1"/>
    <col min="13054" max="13054" width="9.28515625" style="23" customWidth="1"/>
    <col min="13055" max="13055" width="19.7109375" style="23" customWidth="1"/>
    <col min="13056" max="13056" width="13.140625" style="23" customWidth="1"/>
    <col min="13057" max="13306" width="11.42578125" style="23"/>
    <col min="13307" max="13307" width="34.7109375" style="23" customWidth="1"/>
    <col min="13308" max="13308" width="9.140625" style="23" customWidth="1"/>
    <col min="13309" max="13309" width="11.140625" style="23" customWidth="1"/>
    <col min="13310" max="13310" width="9.28515625" style="23" customWidth="1"/>
    <col min="13311" max="13311" width="19.7109375" style="23" customWidth="1"/>
    <col min="13312" max="13312" width="13.140625" style="23" customWidth="1"/>
    <col min="13313" max="13562" width="11.42578125" style="23"/>
    <col min="13563" max="13563" width="34.7109375" style="23" customWidth="1"/>
    <col min="13564" max="13564" width="9.140625" style="23" customWidth="1"/>
    <col min="13565" max="13565" width="11.140625" style="23" customWidth="1"/>
    <col min="13566" max="13566" width="9.28515625" style="23" customWidth="1"/>
    <col min="13567" max="13567" width="19.7109375" style="23" customWidth="1"/>
    <col min="13568" max="13568" width="13.140625" style="23" customWidth="1"/>
    <col min="13569" max="13818" width="11.42578125" style="23"/>
    <col min="13819" max="13819" width="34.7109375" style="23" customWidth="1"/>
    <col min="13820" max="13820" width="9.140625" style="23" customWidth="1"/>
    <col min="13821" max="13821" width="11.140625" style="23" customWidth="1"/>
    <col min="13822" max="13822" width="9.28515625" style="23" customWidth="1"/>
    <col min="13823" max="13823" width="19.7109375" style="23" customWidth="1"/>
    <col min="13824" max="13824" width="13.140625" style="23" customWidth="1"/>
    <col min="13825" max="14074" width="11.42578125" style="23"/>
    <col min="14075" max="14075" width="34.7109375" style="23" customWidth="1"/>
    <col min="14076" max="14076" width="9.140625" style="23" customWidth="1"/>
    <col min="14077" max="14077" width="11.140625" style="23" customWidth="1"/>
    <col min="14078" max="14078" width="9.28515625" style="23" customWidth="1"/>
    <col min="14079" max="14079" width="19.7109375" style="23" customWidth="1"/>
    <col min="14080" max="14080" width="13.140625" style="23" customWidth="1"/>
    <col min="14081" max="14330" width="11.42578125" style="23"/>
    <col min="14331" max="14331" width="34.7109375" style="23" customWidth="1"/>
    <col min="14332" max="14332" width="9.140625" style="23" customWidth="1"/>
    <col min="14333" max="14333" width="11.140625" style="23" customWidth="1"/>
    <col min="14334" max="14334" width="9.28515625" style="23" customWidth="1"/>
    <col min="14335" max="14335" width="19.7109375" style="23" customWidth="1"/>
    <col min="14336" max="14336" width="13.140625" style="23" customWidth="1"/>
    <col min="14337" max="14586" width="11.42578125" style="23"/>
    <col min="14587" max="14587" width="34.7109375" style="23" customWidth="1"/>
    <col min="14588" max="14588" width="9.140625" style="23" customWidth="1"/>
    <col min="14589" max="14589" width="11.140625" style="23" customWidth="1"/>
    <col min="14590" max="14590" width="9.28515625" style="23" customWidth="1"/>
    <col min="14591" max="14591" width="19.7109375" style="23" customWidth="1"/>
    <col min="14592" max="14592" width="13.140625" style="23" customWidth="1"/>
    <col min="14593" max="14842" width="11.42578125" style="23"/>
    <col min="14843" max="14843" width="34.7109375" style="23" customWidth="1"/>
    <col min="14844" max="14844" width="9.140625" style="23" customWidth="1"/>
    <col min="14845" max="14845" width="11.140625" style="23" customWidth="1"/>
    <col min="14846" max="14846" width="9.28515625" style="23" customWidth="1"/>
    <col min="14847" max="14847" width="19.7109375" style="23" customWidth="1"/>
    <col min="14848" max="14848" width="13.140625" style="23" customWidth="1"/>
    <col min="14849" max="15098" width="11.42578125" style="23"/>
    <col min="15099" max="15099" width="34.7109375" style="23" customWidth="1"/>
    <col min="15100" max="15100" width="9.140625" style="23" customWidth="1"/>
    <col min="15101" max="15101" width="11.140625" style="23" customWidth="1"/>
    <col min="15102" max="15102" width="9.28515625" style="23" customWidth="1"/>
    <col min="15103" max="15103" width="19.7109375" style="23" customWidth="1"/>
    <col min="15104" max="15104" width="13.140625" style="23" customWidth="1"/>
    <col min="15105" max="15354" width="11.42578125" style="23"/>
    <col min="15355" max="15355" width="34.7109375" style="23" customWidth="1"/>
    <col min="15356" max="15356" width="9.140625" style="23" customWidth="1"/>
    <col min="15357" max="15357" width="11.140625" style="23" customWidth="1"/>
    <col min="15358" max="15358" width="9.28515625" style="23" customWidth="1"/>
    <col min="15359" max="15359" width="19.7109375" style="23" customWidth="1"/>
    <col min="15360" max="15360" width="13.140625" style="23" customWidth="1"/>
    <col min="15361" max="15610" width="11.42578125" style="23"/>
    <col min="15611" max="15611" width="34.7109375" style="23" customWidth="1"/>
    <col min="15612" max="15612" width="9.140625" style="23" customWidth="1"/>
    <col min="15613" max="15613" width="11.140625" style="23" customWidth="1"/>
    <col min="15614" max="15614" width="9.28515625" style="23" customWidth="1"/>
    <col min="15615" max="15615" width="19.7109375" style="23" customWidth="1"/>
    <col min="15616" max="15616" width="13.140625" style="23" customWidth="1"/>
    <col min="15617" max="15866" width="11.42578125" style="23"/>
    <col min="15867" max="15867" width="34.7109375" style="23" customWidth="1"/>
    <col min="15868" max="15868" width="9.140625" style="23" customWidth="1"/>
    <col min="15869" max="15869" width="11.140625" style="23" customWidth="1"/>
    <col min="15870" max="15870" width="9.28515625" style="23" customWidth="1"/>
    <col min="15871" max="15871" width="19.7109375" style="23" customWidth="1"/>
    <col min="15872" max="15872" width="13.140625" style="23" customWidth="1"/>
    <col min="15873" max="16122" width="11.42578125" style="23"/>
    <col min="16123" max="16123" width="34.7109375" style="23" customWidth="1"/>
    <col min="16124" max="16124" width="9.140625" style="23" customWidth="1"/>
    <col min="16125" max="16125" width="11.140625" style="23" customWidth="1"/>
    <col min="16126" max="16126" width="9.28515625" style="23" customWidth="1"/>
    <col min="16127" max="16127" width="19.7109375" style="23" customWidth="1"/>
    <col min="16128" max="16128" width="13.140625" style="23" customWidth="1"/>
    <col min="16129" max="16384" width="11.42578125" style="23"/>
  </cols>
  <sheetData>
    <row r="1" spans="1:7" s="2" customFormat="1" x14ac:dyDescent="0.25">
      <c r="A1" s="24"/>
      <c r="B1" s="40" t="s">
        <v>4</v>
      </c>
      <c r="C1" s="40"/>
      <c r="D1" s="40"/>
      <c r="E1" s="40"/>
      <c r="F1" s="40"/>
      <c r="G1" s="24"/>
    </row>
    <row r="2" spans="1:7" s="2" customFormat="1" x14ac:dyDescent="0.25">
      <c r="A2" s="24"/>
      <c r="B2" s="40" t="s">
        <v>0</v>
      </c>
      <c r="C2" s="40"/>
      <c r="D2" s="40"/>
      <c r="E2" s="40"/>
      <c r="F2" s="40"/>
      <c r="G2" s="24"/>
    </row>
    <row r="3" spans="1:7" s="2" customFormat="1" x14ac:dyDescent="0.25">
      <c r="A3" s="25"/>
      <c r="B3" s="41" t="s">
        <v>19</v>
      </c>
      <c r="C3" s="41"/>
      <c r="D3" s="41"/>
      <c r="E3" s="41"/>
      <c r="F3" s="41"/>
      <c r="G3" s="25"/>
    </row>
    <row r="4" spans="1:7" s="2" customFormat="1" x14ac:dyDescent="0.25">
      <c r="A4" s="25"/>
      <c r="B4" s="41" t="s">
        <v>49</v>
      </c>
      <c r="C4" s="41"/>
      <c r="D4" s="41"/>
      <c r="E4" s="41"/>
      <c r="F4" s="41"/>
      <c r="G4" s="25"/>
    </row>
    <row r="5" spans="1:7" s="2" customFormat="1" x14ac:dyDescent="0.25">
      <c r="A5" s="24"/>
      <c r="B5" s="40" t="s">
        <v>1</v>
      </c>
      <c r="C5" s="40"/>
      <c r="D5" s="40"/>
      <c r="E5" s="40"/>
      <c r="F5" s="40"/>
      <c r="G5" s="24"/>
    </row>
    <row r="6" spans="1:7" s="2" customFormat="1" x14ac:dyDescent="0.25">
      <c r="A6" s="26"/>
      <c r="B6" s="35"/>
      <c r="C6" s="35"/>
      <c r="D6" s="35"/>
      <c r="E6" s="35"/>
      <c r="F6" s="37"/>
      <c r="G6" s="26"/>
    </row>
    <row r="7" spans="1:7" s="6" customFormat="1" ht="15" x14ac:dyDescent="0.25">
      <c r="A7" s="27"/>
      <c r="B7" s="7" t="s">
        <v>20</v>
      </c>
      <c r="G7" s="27"/>
    </row>
    <row r="8" spans="1:7" s="8" customFormat="1" ht="13.5" customHeight="1" x14ac:dyDescent="0.25">
      <c r="A8" s="28"/>
      <c r="F8" s="9" t="s">
        <v>2</v>
      </c>
      <c r="G8" s="34"/>
    </row>
    <row r="9" spans="1:7" s="8" customFormat="1" ht="15" x14ac:dyDescent="0.25">
      <c r="A9" s="28"/>
      <c r="B9" s="7" t="s">
        <v>21</v>
      </c>
      <c r="G9" s="34"/>
    </row>
    <row r="10" spans="1:7" s="8" customFormat="1" ht="15" x14ac:dyDescent="0.25">
      <c r="A10" s="28"/>
      <c r="B10" s="6" t="s">
        <v>22</v>
      </c>
      <c r="F10" s="10">
        <v>2797289055.5500002</v>
      </c>
      <c r="G10" s="34"/>
    </row>
    <row r="11" spans="1:7" s="8" customFormat="1" ht="15" x14ac:dyDescent="0.25">
      <c r="A11" s="28"/>
      <c r="B11" s="6" t="s">
        <v>7</v>
      </c>
      <c r="F11" s="10">
        <v>8246927417.29</v>
      </c>
      <c r="G11" s="34"/>
    </row>
    <row r="12" spans="1:7" s="8" customFormat="1" ht="15" x14ac:dyDescent="0.25">
      <c r="A12" s="28"/>
      <c r="B12" s="6" t="s">
        <v>8</v>
      </c>
      <c r="F12" s="10">
        <v>457972708.56999999</v>
      </c>
      <c r="G12" s="34"/>
    </row>
    <row r="13" spans="1:7" s="8" customFormat="1" ht="15" x14ac:dyDescent="0.25">
      <c r="A13" s="28"/>
      <c r="B13" s="6" t="s">
        <v>6</v>
      </c>
      <c r="F13" s="10">
        <v>26204569.739999998</v>
      </c>
      <c r="G13" s="34"/>
    </row>
    <row r="14" spans="1:7" s="8" customFormat="1" ht="15" x14ac:dyDescent="0.25">
      <c r="A14" s="28"/>
      <c r="B14" s="6" t="s">
        <v>9</v>
      </c>
      <c r="F14" s="11">
        <v>29099029.32</v>
      </c>
      <c r="G14" s="34"/>
    </row>
    <row r="15" spans="1:7" s="8" customFormat="1" ht="15" x14ac:dyDescent="0.25">
      <c r="A15" s="28"/>
      <c r="B15" s="7" t="s">
        <v>23</v>
      </c>
      <c r="F15" s="12">
        <f>SUM(F10:F14)</f>
        <v>11557492780.469999</v>
      </c>
      <c r="G15" s="34"/>
    </row>
    <row r="16" spans="1:7" s="8" customFormat="1" ht="15" x14ac:dyDescent="0.25">
      <c r="A16" s="28"/>
      <c r="F16" s="6"/>
      <c r="G16" s="34"/>
    </row>
    <row r="17" spans="1:7" s="8" customFormat="1" ht="15" x14ac:dyDescent="0.25">
      <c r="A17" s="28"/>
      <c r="B17" s="7" t="s">
        <v>5</v>
      </c>
      <c r="F17" s="6"/>
      <c r="G17" s="34"/>
    </row>
    <row r="18" spans="1:7" s="8" customFormat="1" ht="15" x14ac:dyDescent="0.25">
      <c r="A18" s="28"/>
      <c r="B18" s="6" t="s">
        <v>24</v>
      </c>
      <c r="F18" s="10">
        <f>6815355791.48-1820475478.37</f>
        <v>4994880313.1099997</v>
      </c>
      <c r="G18" s="34"/>
    </row>
    <row r="19" spans="1:7" s="8" customFormat="1" ht="15" x14ac:dyDescent="0.25">
      <c r="A19" s="28"/>
      <c r="B19" s="6" t="s">
        <v>25</v>
      </c>
      <c r="F19" s="10">
        <f>2712209369.22-1235096188.25</f>
        <v>1477113180.9699998</v>
      </c>
      <c r="G19" s="34"/>
    </row>
    <row r="20" spans="1:7" s="8" customFormat="1" ht="15" x14ac:dyDescent="0.25">
      <c r="A20" s="28"/>
      <c r="B20" s="6" t="s">
        <v>26</v>
      </c>
      <c r="F20" s="38">
        <f>1137664803.1-741502484.3</f>
        <v>396162318.79999995</v>
      </c>
      <c r="G20" s="34"/>
    </row>
    <row r="21" spans="1:7" s="8" customFormat="1" ht="15" x14ac:dyDescent="0.25">
      <c r="A21" s="28"/>
      <c r="B21" s="6" t="s">
        <v>27</v>
      </c>
      <c r="F21" s="10">
        <v>3200471457.2199998</v>
      </c>
      <c r="G21" s="34"/>
    </row>
    <row r="22" spans="1:7" s="8" customFormat="1" ht="15" x14ac:dyDescent="0.25">
      <c r="A22" s="28"/>
      <c r="B22" s="6" t="s">
        <v>10</v>
      </c>
      <c r="F22" s="11">
        <v>14163244.609999999</v>
      </c>
      <c r="G22" s="34"/>
    </row>
    <row r="23" spans="1:7" s="8" customFormat="1" ht="15" x14ac:dyDescent="0.25">
      <c r="A23" s="28"/>
      <c r="B23" s="7" t="s">
        <v>28</v>
      </c>
      <c r="F23" s="12">
        <f>SUM(F18:F22)</f>
        <v>10082790514.710001</v>
      </c>
      <c r="G23" s="34"/>
    </row>
    <row r="24" spans="1:7" s="8" customFormat="1" ht="15" x14ac:dyDescent="0.25">
      <c r="A24" s="28"/>
      <c r="F24" s="6"/>
      <c r="G24" s="34"/>
    </row>
    <row r="25" spans="1:7" s="8" customFormat="1" thickBot="1" x14ac:dyDescent="0.3">
      <c r="A25" s="28"/>
      <c r="B25" s="13" t="s">
        <v>29</v>
      </c>
      <c r="C25" s="14"/>
      <c r="D25" s="14"/>
      <c r="E25" s="14"/>
      <c r="F25" s="15">
        <f>+F15+F23</f>
        <v>21640283295.18</v>
      </c>
      <c r="G25" s="34"/>
    </row>
    <row r="26" spans="1:7" s="8" customFormat="1" thickTop="1" x14ac:dyDescent="0.25">
      <c r="A26" s="28"/>
      <c r="F26" s="6"/>
      <c r="G26" s="34"/>
    </row>
    <row r="27" spans="1:7" s="8" customFormat="1" ht="15" x14ac:dyDescent="0.25">
      <c r="A27" s="27"/>
      <c r="B27" s="7" t="s">
        <v>30</v>
      </c>
      <c r="C27" s="6"/>
      <c r="D27" s="6"/>
      <c r="E27" s="6"/>
      <c r="F27" s="6"/>
      <c r="G27" s="27"/>
    </row>
    <row r="28" spans="1:7" s="8" customFormat="1" ht="15" x14ac:dyDescent="0.25">
      <c r="A28" s="27"/>
      <c r="B28" s="7" t="s">
        <v>31</v>
      </c>
      <c r="C28" s="6"/>
      <c r="D28" s="6"/>
      <c r="E28" s="6"/>
      <c r="F28" s="11">
        <v>-680399091.11000001</v>
      </c>
      <c r="G28" s="27"/>
    </row>
    <row r="29" spans="1:7" s="8" customFormat="1" ht="15" x14ac:dyDescent="0.25">
      <c r="A29" s="27"/>
      <c r="B29" s="7" t="s">
        <v>32</v>
      </c>
      <c r="C29" s="6"/>
      <c r="D29" s="6"/>
      <c r="E29" s="6"/>
      <c r="F29" s="12">
        <f>F28</f>
        <v>-680399091.11000001</v>
      </c>
      <c r="G29" s="27"/>
    </row>
    <row r="30" spans="1:7" s="8" customFormat="1" ht="15" x14ac:dyDescent="0.25">
      <c r="A30" s="27"/>
      <c r="B30" s="7" t="s">
        <v>33</v>
      </c>
      <c r="C30" s="6"/>
      <c r="D30" s="6"/>
      <c r="E30" s="6"/>
      <c r="F30" s="6"/>
      <c r="G30" s="27"/>
    </row>
    <row r="31" spans="1:7" s="8" customFormat="1" ht="15" x14ac:dyDescent="0.25">
      <c r="A31" s="27"/>
      <c r="B31" s="6" t="s">
        <v>34</v>
      </c>
      <c r="C31" s="6"/>
      <c r="D31" s="6"/>
      <c r="E31" s="6"/>
      <c r="F31" s="10">
        <v>-547814.49</v>
      </c>
      <c r="G31" s="27"/>
    </row>
    <row r="32" spans="1:7" s="8" customFormat="1" ht="15" x14ac:dyDescent="0.25">
      <c r="A32" s="27"/>
      <c r="B32" s="6" t="s">
        <v>12</v>
      </c>
      <c r="C32" s="6"/>
      <c r="D32" s="6"/>
      <c r="E32" s="6"/>
      <c r="F32" s="11">
        <v>-215862019.44999999</v>
      </c>
      <c r="G32" s="27"/>
    </row>
    <row r="33" spans="1:7" s="8" customFormat="1" ht="15" x14ac:dyDescent="0.25">
      <c r="A33" s="27"/>
      <c r="B33" s="7" t="s">
        <v>35</v>
      </c>
      <c r="C33" s="6"/>
      <c r="D33" s="6"/>
      <c r="E33" s="6"/>
      <c r="F33" s="12">
        <f>+F31+F32</f>
        <v>-216409833.94</v>
      </c>
      <c r="G33" s="27"/>
    </row>
    <row r="34" spans="1:7" s="8" customFormat="1" ht="15" x14ac:dyDescent="0.25">
      <c r="A34" s="27"/>
      <c r="B34" s="6"/>
      <c r="C34" s="6"/>
      <c r="D34" s="6"/>
      <c r="E34" s="6"/>
      <c r="F34" s="10"/>
      <c r="G34" s="27"/>
    </row>
    <row r="35" spans="1:7" s="8" customFormat="1" ht="15" x14ac:dyDescent="0.25">
      <c r="A35" s="27"/>
      <c r="B35" s="7" t="s">
        <v>36</v>
      </c>
      <c r="C35" s="6"/>
      <c r="D35" s="6"/>
      <c r="E35" s="6"/>
      <c r="F35" s="12">
        <v>-896808925.04999995</v>
      </c>
      <c r="G35" s="27"/>
    </row>
    <row r="36" spans="1:7" s="8" customFormat="1" ht="15" x14ac:dyDescent="0.25">
      <c r="A36" s="27"/>
      <c r="B36" s="7"/>
      <c r="C36" s="6"/>
      <c r="D36" s="6"/>
      <c r="E36" s="6"/>
      <c r="F36" s="12"/>
      <c r="G36" s="27"/>
    </row>
    <row r="37" spans="1:7" s="8" customFormat="1" ht="15" x14ac:dyDescent="0.25">
      <c r="A37" s="27"/>
      <c r="B37" s="7" t="s">
        <v>37</v>
      </c>
      <c r="C37" s="6"/>
      <c r="D37" s="6"/>
      <c r="E37" s="6"/>
      <c r="F37" s="6"/>
      <c r="G37" s="27"/>
    </row>
    <row r="38" spans="1:7" s="8" customFormat="1" ht="15" x14ac:dyDescent="0.25">
      <c r="A38" s="27"/>
      <c r="B38" s="6" t="s">
        <v>11</v>
      </c>
      <c r="C38" s="6"/>
      <c r="D38" s="6"/>
      <c r="E38" s="6"/>
      <c r="F38" s="10">
        <v>-27335158789.799999</v>
      </c>
      <c r="G38" s="27"/>
    </row>
    <row r="39" spans="1:7" s="8" customFormat="1" ht="15" x14ac:dyDescent="0.25">
      <c r="A39" s="27"/>
      <c r="B39" s="6" t="s">
        <v>38</v>
      </c>
      <c r="C39" s="6"/>
      <c r="D39" s="6"/>
      <c r="E39" s="6"/>
      <c r="F39" s="11">
        <v>6591684419.6700001</v>
      </c>
      <c r="G39" s="27"/>
    </row>
    <row r="40" spans="1:7" s="8" customFormat="1" ht="15" x14ac:dyDescent="0.25">
      <c r="A40" s="27"/>
      <c r="B40" s="7" t="s">
        <v>39</v>
      </c>
      <c r="C40" s="6"/>
      <c r="D40" s="6"/>
      <c r="E40" s="6"/>
      <c r="F40" s="12">
        <f>+F38+F39</f>
        <v>-20743474370.129997</v>
      </c>
      <c r="G40" s="27"/>
    </row>
    <row r="41" spans="1:7" s="8" customFormat="1" ht="15" x14ac:dyDescent="0.25">
      <c r="A41" s="27"/>
      <c r="B41" s="6"/>
      <c r="C41" s="6"/>
      <c r="D41" s="6"/>
      <c r="E41" s="6"/>
      <c r="F41" s="6"/>
      <c r="G41" s="27"/>
    </row>
    <row r="42" spans="1:7" s="8" customFormat="1" thickBot="1" x14ac:dyDescent="0.3">
      <c r="A42" s="27"/>
      <c r="B42" s="13" t="s">
        <v>40</v>
      </c>
      <c r="C42" s="16"/>
      <c r="D42" s="16"/>
      <c r="E42" s="16"/>
      <c r="F42" s="15">
        <f>+F35+F40</f>
        <v>-21640283295.179996</v>
      </c>
      <c r="G42" s="27"/>
    </row>
    <row r="43" spans="1:7" s="8" customFormat="1" thickTop="1" x14ac:dyDescent="0.25">
      <c r="A43" s="27"/>
      <c r="B43" s="13"/>
      <c r="C43" s="16"/>
      <c r="D43" s="16"/>
      <c r="E43" s="16"/>
      <c r="F43" s="17"/>
      <c r="G43" s="27"/>
    </row>
    <row r="44" spans="1:7" s="6" customFormat="1" ht="15" x14ac:dyDescent="0.25">
      <c r="A44" s="27"/>
      <c r="B44" s="7" t="s">
        <v>13</v>
      </c>
      <c r="E44" s="10"/>
      <c r="F44" s="18"/>
      <c r="G44" s="27"/>
    </row>
    <row r="45" spans="1:7" s="6" customFormat="1" ht="15" x14ac:dyDescent="0.25">
      <c r="A45" s="27"/>
      <c r="B45" s="6" t="s">
        <v>14</v>
      </c>
      <c r="E45" s="10"/>
      <c r="F45" s="18">
        <v>363039754.92000002</v>
      </c>
      <c r="G45" s="27"/>
    </row>
    <row r="46" spans="1:7" s="6" customFormat="1" ht="15" hidden="1" customHeight="1" x14ac:dyDescent="0.25">
      <c r="A46" s="27"/>
      <c r="B46" s="6" t="s">
        <v>15</v>
      </c>
      <c r="E46" s="10"/>
      <c r="F46" s="18">
        <v>0</v>
      </c>
      <c r="G46" s="27"/>
    </row>
    <row r="47" spans="1:7" s="6" customFormat="1" thickBot="1" x14ac:dyDescent="0.3">
      <c r="A47" s="27"/>
      <c r="B47" s="6" t="s">
        <v>16</v>
      </c>
      <c r="E47" s="10"/>
      <c r="F47" s="19">
        <f>+F45</f>
        <v>363039754.92000002</v>
      </c>
      <c r="G47" s="27"/>
    </row>
    <row r="48" spans="1:7" s="6" customFormat="1" thickTop="1" x14ac:dyDescent="0.25">
      <c r="A48" s="27"/>
      <c r="E48" s="10"/>
      <c r="F48" s="18"/>
      <c r="G48" s="27"/>
    </row>
    <row r="49" spans="1:7" s="6" customFormat="1" ht="15" x14ac:dyDescent="0.25">
      <c r="A49" s="27"/>
      <c r="B49" s="7" t="s">
        <v>17</v>
      </c>
      <c r="E49" s="10"/>
      <c r="F49" s="18"/>
      <c r="G49" s="27"/>
    </row>
    <row r="50" spans="1:7" s="6" customFormat="1" ht="15" x14ac:dyDescent="0.25">
      <c r="A50" s="27"/>
      <c r="B50" s="6" t="s">
        <v>14</v>
      </c>
      <c r="E50" s="10"/>
      <c r="F50" s="18">
        <f>+-F45</f>
        <v>-363039754.92000002</v>
      </c>
      <c r="G50" s="27"/>
    </row>
    <row r="51" spans="1:7" s="6" customFormat="1" ht="15" hidden="1" customHeight="1" thickBot="1" x14ac:dyDescent="0.25">
      <c r="A51" s="27"/>
      <c r="B51" s="6" t="s">
        <v>15</v>
      </c>
      <c r="E51" s="10" t="e">
        <v>#DIV/0!</v>
      </c>
      <c r="F51" s="18">
        <v>0</v>
      </c>
      <c r="G51" s="27"/>
    </row>
    <row r="52" spans="1:7" s="6" customFormat="1" thickBot="1" x14ac:dyDescent="0.3">
      <c r="A52" s="27"/>
      <c r="B52" s="6" t="s">
        <v>18</v>
      </c>
      <c r="F52" s="19">
        <f>+F50</f>
        <v>-363039754.92000002</v>
      </c>
      <c r="G52" s="27"/>
    </row>
    <row r="53" spans="1:7" s="6" customFormat="1" thickTop="1" x14ac:dyDescent="0.25">
      <c r="A53" s="27"/>
      <c r="F53" s="20"/>
      <c r="G53" s="27"/>
    </row>
    <row r="54" spans="1:7" s="6" customFormat="1" ht="15" x14ac:dyDescent="0.25">
      <c r="A54" s="27"/>
      <c r="F54" s="20"/>
      <c r="G54" s="27"/>
    </row>
    <row r="55" spans="1:7" s="6" customFormat="1" ht="15" x14ac:dyDescent="0.25">
      <c r="A55" s="27"/>
      <c r="F55" s="20"/>
      <c r="G55" s="27"/>
    </row>
    <row r="56" spans="1:7" s="6" customFormat="1" ht="15" x14ac:dyDescent="0.25">
      <c r="A56" s="27"/>
      <c r="F56" s="20"/>
      <c r="G56" s="27"/>
    </row>
    <row r="57" spans="1:7" s="8" customFormat="1" ht="15" x14ac:dyDescent="0.25">
      <c r="A57" s="27"/>
      <c r="B57" s="6"/>
      <c r="C57" s="6"/>
      <c r="D57" s="6"/>
      <c r="E57" s="6"/>
      <c r="F57" s="6"/>
      <c r="G57" s="27"/>
    </row>
    <row r="58" spans="1:7" s="6" customFormat="1" ht="15" x14ac:dyDescent="0.25">
      <c r="A58" s="32"/>
      <c r="B58" s="21"/>
      <c r="F58" s="42"/>
      <c r="G58" s="42"/>
    </row>
    <row r="59" spans="1:7" s="6" customFormat="1" ht="18" customHeight="1" x14ac:dyDescent="0.25">
      <c r="A59" s="33"/>
      <c r="B59" s="22" t="s">
        <v>41</v>
      </c>
      <c r="F59" s="43" t="s">
        <v>42</v>
      </c>
      <c r="G59" s="43"/>
    </row>
    <row r="60" spans="1:7" s="6" customFormat="1" ht="15" x14ac:dyDescent="0.25">
      <c r="A60" s="31"/>
      <c r="B60" s="36" t="s">
        <v>43</v>
      </c>
      <c r="F60" s="39" t="s">
        <v>44</v>
      </c>
      <c r="G60" s="39"/>
    </row>
    <row r="61" spans="1:7" s="6" customFormat="1" ht="15" x14ac:dyDescent="0.25">
      <c r="A61" s="27"/>
      <c r="C61" s="42"/>
      <c r="D61" s="42"/>
      <c r="E61" s="42"/>
      <c r="G61" s="27"/>
    </row>
    <row r="62" spans="1:7" s="6" customFormat="1" ht="15" x14ac:dyDescent="0.25">
      <c r="A62" s="27"/>
      <c r="C62" s="44" t="s">
        <v>45</v>
      </c>
      <c r="D62" s="44"/>
      <c r="E62" s="44"/>
      <c r="G62" s="27"/>
    </row>
    <row r="63" spans="1:7" s="6" customFormat="1" ht="15" x14ac:dyDescent="0.25">
      <c r="A63" s="27"/>
      <c r="C63" s="39" t="s">
        <v>3</v>
      </c>
      <c r="D63" s="39"/>
      <c r="E63" s="39"/>
      <c r="G63" s="27"/>
    </row>
    <row r="64" spans="1:7" s="6" customFormat="1" ht="15" x14ac:dyDescent="0.25">
      <c r="A64" s="27"/>
      <c r="G64" s="27"/>
    </row>
    <row r="65" spans="1:7" s="6" customFormat="1" ht="15" x14ac:dyDescent="0.25">
      <c r="A65" s="27"/>
      <c r="B65" s="6" t="s">
        <v>46</v>
      </c>
      <c r="G65" s="27"/>
    </row>
    <row r="66" spans="1:7" s="6" customFormat="1" ht="15" x14ac:dyDescent="0.25">
      <c r="A66" s="27"/>
      <c r="B66" s="6" t="s">
        <v>47</v>
      </c>
      <c r="G66" s="27"/>
    </row>
    <row r="67" spans="1:7" s="8" customFormat="1" ht="15" x14ac:dyDescent="0.25">
      <c r="A67" s="28"/>
      <c r="G67" s="34"/>
    </row>
  </sheetData>
  <mergeCells count="11">
    <mergeCell ref="B1:F1"/>
    <mergeCell ref="B2:F2"/>
    <mergeCell ref="B3:F3"/>
    <mergeCell ref="B4:F4"/>
    <mergeCell ref="B5:F5"/>
    <mergeCell ref="F60:G60"/>
    <mergeCell ref="F59:G59"/>
    <mergeCell ref="F58:G58"/>
    <mergeCell ref="C63:E63"/>
    <mergeCell ref="C61:E61"/>
    <mergeCell ref="C62:E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DE SITUACION MARZO 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2026-08-10T12:53:13Z</dcterms:modified>
</cp:coreProperties>
</file>