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sharedStrings.xml><?xml version="1.0" encoding="utf-8"?>
<sst xmlns="http://schemas.openxmlformats.org/spreadsheetml/2006/main" count="112" uniqueCount="109">
  <si>
    <t>MINISTERIO DE SALUD PUBLICA</t>
  </si>
  <si>
    <t>CORPORACION  DEL  ACUEDUCTOS  Y  ALCANTARILLADO DE  SANTIAGO</t>
  </si>
  <si>
    <t>Año 2026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</si>
  <si>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</si>
  <si>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</si>
  <si>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</si>
  <si>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</si>
  <si>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</si>
  <si>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</si>
  <si>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</si>
  <si>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</si>
  <si>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</si>
  <si>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</si>
  <si>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</si>
  <si>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</si>
  <si>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</si>
  <si>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</si>
  <si>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</si>
  <si>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</si>
  <si>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</si>
  <si>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</si>
  <si>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</si>
  <si>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</si>
  <si>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</si>
  <si>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</si>
  <si>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</si>
  <si>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</si>
  <si>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</si>
  <si>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</si>
  <si>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</si>
  <si>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</si>
  <si>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</si>
  <si>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</si>
  <si>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</si>
  <si>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</si>
  <si>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</si>
  <si>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</si>
  <si>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</si>
  <si>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</si>
  <si>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</si>
  <si>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</si>
  <si>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</si>
  <si>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</si>
  <si>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</si>
  <si>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</si>
  <si>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</si>
  <si>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 QUE  SE  ASIGNARÁN  DURANTE  EL  EJERCICIO 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</si>
  <si>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</si>
  <si>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</si>
  <si>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</si>
  <si>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</si>
  <si>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</si>
  <si>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</si>
  <si>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</si>
  <si>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</si>
  <si>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</si>
  <si>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</si>
  <si>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</si>
  <si>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</si>
  <si>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</si>
  <si>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</si>
  <si>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</si>
  <si>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</si>
  <si>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</si>
  <si>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</si>
  <si>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</si>
  <si>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</si>
  <si>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</si>
  <si>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</si>
  <si>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</si>
  <si>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</si>
  <si>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</si>
  <si>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</si>
  <si>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</si>
  <si>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</si>
  <si>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</si>
  <si>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</si>
  <si>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</si>
  <si>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</si>
  <si>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</si>
  <si>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</si>
  <si>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</si>
  <si>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</si>
  <si>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</si>
  <si>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</si>
  <si>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</si>
  <si>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</si>
  <si>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</si>
  <si>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</si>
  <si>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</si>
  <si>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</si>
  <si>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</si>
  <si>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</si>
  <si>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</si>
  <si>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</si>
  <si>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</si>
  <si>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</t>
  </si>
  <si>
    <t>_______________________________</t>
  </si>
  <si>
    <t>_____________________________</t>
  </si>
  <si>
    <t>Licda.  Mary Leidy Acevedo</t>
  </si>
  <si>
    <t>Ing.  Andrés Cueto</t>
  </si>
  <si>
    <t>Encargada Depto.  Presupuesto</t>
  </si>
  <si>
    <t>Director General de CORAASAN</t>
  </si>
  <si>
    <t>NOTA:   ESTOS DATOS SON PREELIMINARES Y PUEDEN SER MODIFICADOS</t>
  </si>
  <si>
    <t xml:space="preserve">           EL MONTO EN EL PRESEPUESTO MODIFICADO CORRESPONDE  A LA ADICCION DE SALDO DEL AÑO ANTERIOR</t>
  </si>
  <si>
    <r>
      <rPr>
        <rFont val="Calibri"/>
        <b/>
        <color theme="1"/>
        <sz val="11.0"/>
      </rPr>
      <t>Fuente:</t>
    </r>
    <r>
      <rPr>
        <rFont val="Calibri"/>
        <color theme="1"/>
        <sz val="11.0"/>
      </rPr>
      <t xml:space="preserve"> SIGEF</t>
    </r>
  </si>
  <si>
    <r>
      <rPr>
        <rFont val="Calibri"/>
        <b/>
        <color theme="1"/>
        <sz val="11.0"/>
      </rPr>
      <t>Presupuesto aprobado:</t>
    </r>
    <r>
      <rPr>
        <rFont val="Calibri"/>
        <color theme="1"/>
        <sz val="11.0"/>
      </rPr>
      <t xml:space="preserve"> Se refiere al presupuesto aprobado en la Ley de Presupuesto General del Estado.</t>
    </r>
  </si>
  <si>
    <r>
      <rPr>
        <rFont val="Calibri"/>
        <b/>
        <color theme="1"/>
        <sz val="11.0"/>
      </rPr>
      <t>Presupuesto modificado:</t>
    </r>
    <r>
      <rPr>
        <rFont val="Calibri"/>
        <color theme="1"/>
        <sz val="11.0"/>
      </rPr>
      <t xml:space="preserve">  Se refiere al presupuesto aprobado en caso de que el Congreso Nacional apruebe un presupuesto complementario. </t>
    </r>
  </si>
  <si>
    <r>
      <rPr>
        <rFont val="Calibri"/>
        <b/>
        <color theme="1"/>
        <sz val="11.0"/>
      </rPr>
      <t>Total devengado:</t>
    </r>
    <r>
      <rPr>
        <rFont val="Calibri"/>
        <color theme="1"/>
        <sz val="11.0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</si>
</sst>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;[Red]#,##0.00"/>
    <numFmt numFmtId="165" formatCode="#,##0.00_ ;[Red]\-#,##0.00\ "/>
    <numFmt numFmtId="166" formatCode="_(* #,##0.0_);_(* \(#,##0.0\);_(* &quot;-&quot;??_);_(@_)"/>
    <numFmt numFmtId="167" formatCode="_(* #,##0.00_);_(* \(#,##0.00\);_(* &quot;-&quot;??_);_(@_)"/>
  </numFmts>
  <fonts count="10">
    <font>
      <sz val="10.0"/>
      <color rgb="FF000000"/>
      <name val="Arial"/>
      <scheme val="minor"/>
    </font>
    <font>
      <sz val="11.0"/>
      <color theme="1"/>
      <name val="Calibri"/>
    </font>
    <font>
      <b/>
      <sz val="14.0"/>
      <color theme="1"/>
      <name val="Arial"/>
    </font>
    <font>
      <b/>
      <sz val="11.0"/>
      <color theme="1"/>
      <name val="Calibri"/>
    </font>
    <font>
      <b/>
      <sz val="11.0"/>
      <color rgb="FFFFFFFF"/>
      <name val="Calibri"/>
    </font>
    <font>
      <color theme="1"/>
      <name val="Arial"/>
    </font>
    <font>
      <b/>
      <color theme="1"/>
      <name val="Arial"/>
    </font>
    <font>
      <b/>
      <sz val="8.0"/>
      <color theme="1"/>
      <name val="Calibri"/>
    </font>
    <font/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</fills>
  <borders count="14">
    <border/>
    <border>
      <left style="thin">
        <color theme="0"/>
      </left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/>
      <right style="thin">
        <color theme="0"/>
      </right>
      <top style="thin">
        <color theme="0"/>
      </top>
      <bottom style="thin">
        <color theme="0"/>
      </bottom>
    </border>
    <border>
      <bottom style="thin">
        <color rgb="FF95B3D7"/>
      </bottom>
    </border>
    <border>
      <left/>
      <right/>
      <top/>
      <bottom style="thin">
        <color rgb="FF95B3D7"/>
      </bottom>
    </border>
    <border>
      <left/>
      <right/>
      <top style="thin">
        <color rgb="FF95B3D7"/>
      </top>
      <bottom/>
    </border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vertical="bottom"/>
    </xf>
    <xf borderId="0" fillId="0" fontId="1" numFmtId="40" xfId="0" applyAlignment="1" applyFont="1" applyNumberFormat="1">
      <alignment vertical="bottom"/>
    </xf>
    <xf borderId="0" fillId="0" fontId="2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readingOrder="0" shrinkToFit="0" wrapText="0"/>
    </xf>
    <xf borderId="1" fillId="0" fontId="2" numFmtId="0" xfId="0" applyAlignment="1" applyBorder="1" applyFont="1">
      <alignment horizontal="center" shrinkToFit="0" vertical="top" wrapText="0"/>
    </xf>
    <xf borderId="0" fillId="0" fontId="2" numFmtId="0" xfId="0" applyAlignment="1" applyFont="1">
      <alignment horizontal="center" shrinkToFit="0" vertical="top" wrapText="0"/>
    </xf>
    <xf borderId="0" fillId="2" fontId="1" numFmtId="0" xfId="0" applyAlignment="1" applyFill="1" applyFont="1">
      <alignment readingOrder="0" vertical="bottom"/>
    </xf>
    <xf borderId="0" fillId="0" fontId="1" numFmtId="164" xfId="0" applyAlignment="1" applyFont="1" applyNumberFormat="1">
      <alignment vertical="bottom"/>
    </xf>
    <xf borderId="0" fillId="0" fontId="3" numFmtId="9" xfId="0" applyAlignment="1" applyFont="1" applyNumberFormat="1">
      <alignment horizontal="right" vertical="bottom"/>
    </xf>
    <xf borderId="0" fillId="0" fontId="1" numFmtId="40" xfId="0" applyAlignment="1" applyFont="1" applyNumberFormat="1">
      <alignment horizontal="right" vertical="bottom"/>
    </xf>
    <xf borderId="2" fillId="3" fontId="4" numFmtId="0" xfId="0" applyAlignment="1" applyBorder="1" applyFill="1" applyFont="1">
      <alignment shrinkToFit="0" wrapText="0"/>
    </xf>
    <xf borderId="2" fillId="3" fontId="4" numFmtId="0" xfId="0" applyAlignment="1" applyBorder="1" applyFont="1">
      <alignment horizontal="center" shrinkToFit="0" wrapText="1"/>
    </xf>
    <xf borderId="2" fillId="3" fontId="4" numFmtId="0" xfId="0" applyAlignment="1" applyBorder="1" applyFont="1">
      <alignment horizontal="center"/>
    </xf>
    <xf borderId="3" fillId="3" fontId="4" numFmtId="0" xfId="0" applyAlignment="1" applyBorder="1" applyFont="1">
      <alignment horizontal="center"/>
    </xf>
    <xf borderId="2" fillId="3" fontId="4" numFmtId="40" xfId="0" applyAlignment="1" applyBorder="1" applyFont="1" applyNumberFormat="1">
      <alignment horizontal="center"/>
    </xf>
    <xf borderId="4" fillId="0" fontId="3" numFmtId="0" xfId="0" applyAlignment="1" applyBorder="1" applyFont="1">
      <alignment shrinkToFit="0" vertical="bottom" wrapText="0"/>
    </xf>
    <xf borderId="4" fillId="0" fontId="3" numFmtId="40" xfId="0" applyAlignment="1" applyBorder="1" applyFont="1" applyNumberFormat="1">
      <alignment horizontal="right" vertical="bottom"/>
    </xf>
    <xf borderId="5" fillId="2" fontId="3" numFmtId="40" xfId="0" applyAlignment="1" applyBorder="1" applyFont="1" applyNumberFormat="1">
      <alignment horizontal="right" vertical="bottom"/>
    </xf>
    <xf borderId="0" fillId="0" fontId="3" numFmtId="40" xfId="0" applyAlignment="1" applyFont="1" applyNumberFormat="1">
      <alignment horizontal="right" vertical="bottom"/>
    </xf>
    <xf borderId="0" fillId="0" fontId="3" numFmtId="165" xfId="0" applyAlignment="1" applyFont="1" applyNumberFormat="1">
      <alignment horizontal="right" vertical="bottom"/>
    </xf>
    <xf borderId="0" fillId="0" fontId="3" numFmtId="0" xfId="0" applyAlignment="1" applyFont="1">
      <alignment shrinkToFit="0" vertical="bottom" wrapText="0"/>
    </xf>
    <xf borderId="0" fillId="0" fontId="1" numFmtId="4" xfId="0" applyAlignment="1" applyFont="1" applyNumberFormat="1">
      <alignment horizontal="right" readingOrder="0" vertical="bottom"/>
    </xf>
    <xf borderId="0" fillId="0" fontId="1" numFmtId="4" xfId="0" applyAlignment="1" applyFont="1" applyNumberFormat="1">
      <alignment vertical="bottom"/>
    </xf>
    <xf borderId="0" fillId="0" fontId="3" numFmtId="165" xfId="0" applyAlignment="1" applyFont="1" applyNumberFormat="1">
      <alignment horizontal="right" readingOrder="0" vertical="bottom"/>
    </xf>
    <xf borderId="0" fillId="0" fontId="1" numFmtId="4" xfId="0" applyAlignment="1" applyFont="1" applyNumberFormat="1">
      <alignment horizontal="right" vertical="bottom"/>
    </xf>
    <xf borderId="0" fillId="0" fontId="1" numFmtId="0" xfId="0" applyAlignment="1" applyFont="1">
      <alignment shrinkToFit="0" vertical="top" wrapText="0"/>
    </xf>
    <xf borderId="0" fillId="0" fontId="1" numFmtId="0" xfId="0" applyAlignment="1" applyFont="1">
      <alignment vertical="top"/>
    </xf>
    <xf borderId="0" fillId="0" fontId="5" numFmtId="165" xfId="0" applyAlignment="1" applyFont="1" applyNumberFormat="1">
      <alignment horizontal="right" vertical="bottom"/>
    </xf>
    <xf borderId="0" fillId="0" fontId="5" numFmtId="4" xfId="0" applyAlignment="1" applyFont="1" applyNumberFormat="1">
      <alignment horizontal="right" vertical="bottom"/>
    </xf>
    <xf borderId="0" fillId="0" fontId="5" numFmtId="4" xfId="0" applyAlignment="1" applyFont="1" applyNumberFormat="1">
      <alignment horizontal="right" readingOrder="0" vertical="bottom"/>
    </xf>
    <xf borderId="0" fillId="0" fontId="5" numFmtId="165" xfId="0" applyAlignment="1" applyFont="1" applyNumberFormat="1">
      <alignment horizontal="right" readingOrder="0" vertical="bottom"/>
    </xf>
    <xf borderId="4" fillId="0" fontId="3" numFmtId="166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horizontal="right" vertical="bottom"/>
    </xf>
    <xf borderId="0" fillId="0" fontId="1" numFmtId="4" xfId="0" applyAlignment="1" applyFont="1" applyNumberFormat="1">
      <alignment readingOrder="0" vertical="bottom"/>
    </xf>
    <xf borderId="6" fillId="3" fontId="4" numFmtId="0" xfId="0" applyAlignment="1" applyBorder="1" applyFont="1">
      <alignment shrinkToFit="0" wrapText="0"/>
    </xf>
    <xf borderId="7" fillId="3" fontId="3" numFmtId="165" xfId="0" applyAlignment="1" applyBorder="1" applyFont="1" applyNumberFormat="1">
      <alignment horizontal="right" vertical="bottom"/>
    </xf>
    <xf borderId="0" fillId="0" fontId="1" numFmtId="165" xfId="0" applyAlignment="1" applyFont="1" applyNumberFormat="1">
      <alignment vertical="bottom"/>
    </xf>
    <xf borderId="0" fillId="0" fontId="1" numFmtId="167" xfId="0" applyAlignment="1" applyFont="1" applyNumberFormat="1">
      <alignment vertical="bottom"/>
    </xf>
    <xf borderId="0" fillId="0" fontId="1" numFmtId="165" xfId="0" applyAlignment="1" applyFont="1" applyNumberFormat="1">
      <alignment horizontal="right" vertical="bottom"/>
    </xf>
    <xf borderId="0" fillId="0" fontId="6" numFmtId="0" xfId="0" applyAlignment="1" applyFont="1">
      <alignment shrinkToFit="0" vertical="bottom" wrapText="0"/>
    </xf>
    <xf borderId="0" fillId="0" fontId="6" numFmtId="165" xfId="0" applyAlignment="1" applyFont="1" applyNumberFormat="1">
      <alignment horizontal="right" vertical="bottom"/>
    </xf>
    <xf borderId="0" fillId="0" fontId="1" numFmtId="40" xfId="0" applyAlignment="1" applyFont="1" applyNumberFormat="1">
      <alignment horizontal="center" vertical="bottom"/>
    </xf>
    <xf borderId="0" fillId="0" fontId="6" numFmtId="4" xfId="0" applyAlignment="1" applyFont="1" applyNumberFormat="1">
      <alignment horizontal="center" vertical="bottom"/>
    </xf>
    <xf borderId="0" fillId="0" fontId="7" numFmtId="0" xfId="0" applyAlignment="1" applyFont="1">
      <alignment shrinkToFit="0" vertical="bottom" wrapText="0"/>
    </xf>
    <xf borderId="8" fillId="0" fontId="1" numFmtId="0" xfId="0" applyAlignment="1" applyBorder="1" applyFont="1">
      <alignment shrinkToFit="0" wrapText="0"/>
    </xf>
    <xf borderId="9" fillId="0" fontId="8" numFmtId="0" xfId="0" applyBorder="1" applyFont="1"/>
    <xf borderId="10" fillId="0" fontId="1" numFmtId="0" xfId="0" applyAlignment="1" applyBorder="1" applyFont="1">
      <alignment shrinkToFit="0" wrapText="0"/>
    </xf>
    <xf borderId="11" fillId="0" fontId="8" numFmtId="0" xfId="0" applyBorder="1" applyFont="1"/>
    <xf borderId="10" fillId="0" fontId="1" numFmtId="0" xfId="0" applyAlignment="1" applyBorder="1" applyFont="1">
      <alignment shrinkToFit="0" vertical="bottom" wrapText="0"/>
    </xf>
    <xf borderId="12" fillId="0" fontId="1" numFmtId="0" xfId="0" applyAlignment="1" applyBorder="1" applyFont="1">
      <alignment shrinkToFit="0" vertical="top" wrapText="0"/>
    </xf>
    <xf borderId="13" fillId="0" fontId="8" numFmtId="0" xfId="0" applyBorder="1" applyFont="1"/>
    <xf borderId="0" fillId="0" fontId="9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733425</xdr:colOff>
      <xdr:row>1</xdr:row>
      <xdr:rowOff>38100</xdr:rowOff>
    </xdr:from>
    <xdr:ext cx="1190625" cy="1181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4.75"/>
    <col customWidth="1" min="2" max="2" width="15.0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0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1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2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" t="s">
        <v>3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 t="s">
        <v>4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/>
      <c r="B8" s="8"/>
      <c r="C8" s="9"/>
      <c r="D8" s="10">
        <f>P84/B84</f>
        <v>0.08856354934</v>
      </c>
      <c r="E8" s="2"/>
      <c r="F8" s="2"/>
      <c r="G8" s="2"/>
      <c r="H8" s="2"/>
      <c r="I8" s="2"/>
      <c r="J8" s="2"/>
      <c r="K8" s="2"/>
      <c r="L8" s="3"/>
      <c r="M8" s="2"/>
      <c r="N8" s="11">
        <f>+P10/B10</f>
        <v>0.08981829758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2" t="s">
        <v>5</v>
      </c>
      <c r="B9" s="13" t="s">
        <v>6</v>
      </c>
      <c r="C9" s="13" t="s">
        <v>7</v>
      </c>
      <c r="D9" s="14" t="s">
        <v>8</v>
      </c>
      <c r="E9" s="14" t="s">
        <v>9</v>
      </c>
      <c r="F9" s="14" t="s">
        <v>10</v>
      </c>
      <c r="G9" s="14" t="s">
        <v>11</v>
      </c>
      <c r="H9" s="15" t="s">
        <v>12</v>
      </c>
      <c r="I9" s="14" t="s">
        <v>13</v>
      </c>
      <c r="J9" s="15" t="s">
        <v>14</v>
      </c>
      <c r="K9" s="14" t="s">
        <v>15</v>
      </c>
      <c r="L9" s="16" t="s">
        <v>16</v>
      </c>
      <c r="M9" s="14" t="s">
        <v>17</v>
      </c>
      <c r="N9" s="16" t="s">
        <v>18</v>
      </c>
      <c r="O9" s="15" t="s">
        <v>19</v>
      </c>
      <c r="P9" s="14" t="s">
        <v>20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7" t="s">
        <v>21</v>
      </c>
      <c r="B10" s="18">
        <f t="shared" ref="B10:M10" si="1">SUM(B11+B17+B27+B37+B46+B53+B63+B68+B71)</f>
        <v>5249492862</v>
      </c>
      <c r="C10" s="18">
        <f t="shared" si="1"/>
        <v>0</v>
      </c>
      <c r="D10" s="19">
        <f t="shared" si="1"/>
        <v>145675956</v>
      </c>
      <c r="E10" s="18">
        <f t="shared" si="1"/>
        <v>325824556</v>
      </c>
      <c r="F10" s="18">
        <f t="shared" si="1"/>
        <v>0</v>
      </c>
      <c r="G10" s="18">
        <f t="shared" si="1"/>
        <v>0</v>
      </c>
      <c r="H10" s="18">
        <f t="shared" si="1"/>
        <v>0</v>
      </c>
      <c r="I10" s="18">
        <f t="shared" si="1"/>
        <v>0</v>
      </c>
      <c r="J10" s="18">
        <f t="shared" si="1"/>
        <v>0</v>
      </c>
      <c r="K10" s="18">
        <f t="shared" si="1"/>
        <v>0</v>
      </c>
      <c r="L10" s="18">
        <f t="shared" si="1"/>
        <v>0</v>
      </c>
      <c r="M10" s="18">
        <f t="shared" si="1"/>
        <v>0</v>
      </c>
      <c r="N10" s="20">
        <f t="shared" ref="N10:O10" si="2">+N11+N17+N27+N37+N46+N53+N63+N68+N71</f>
        <v>0</v>
      </c>
      <c r="O10" s="20">
        <f t="shared" si="2"/>
        <v>0</v>
      </c>
      <c r="P10" s="21">
        <f t="shared" ref="P10:P29" si="4">SUM(D10:O10)</f>
        <v>471500512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2" t="s">
        <v>22</v>
      </c>
      <c r="B11" s="21">
        <f t="shared" ref="B11:O11" si="3">SUM(B12:B16)</f>
        <v>1965034041</v>
      </c>
      <c r="C11" s="21">
        <f t="shared" si="3"/>
        <v>0</v>
      </c>
      <c r="D11" s="21">
        <f t="shared" si="3"/>
        <v>139220916</v>
      </c>
      <c r="E11" s="21">
        <f t="shared" si="3"/>
        <v>142564721</v>
      </c>
      <c r="F11" s="21">
        <f t="shared" si="3"/>
        <v>0</v>
      </c>
      <c r="G11" s="21">
        <f t="shared" si="3"/>
        <v>0</v>
      </c>
      <c r="H11" s="21">
        <f t="shared" si="3"/>
        <v>0</v>
      </c>
      <c r="I11" s="21">
        <f t="shared" si="3"/>
        <v>0</v>
      </c>
      <c r="J11" s="21">
        <f t="shared" si="3"/>
        <v>0</v>
      </c>
      <c r="K11" s="21">
        <f t="shared" si="3"/>
        <v>0</v>
      </c>
      <c r="L11" s="21">
        <f t="shared" si="3"/>
        <v>0</v>
      </c>
      <c r="M11" s="21">
        <f t="shared" si="3"/>
        <v>0</v>
      </c>
      <c r="N11" s="21">
        <f t="shared" si="3"/>
        <v>0</v>
      </c>
      <c r="O11" s="21">
        <f t="shared" si="3"/>
        <v>0</v>
      </c>
      <c r="P11" s="21">
        <f t="shared" si="4"/>
        <v>281785637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" t="s">
        <v>23</v>
      </c>
      <c r="B12" s="23">
        <v>1.52913342E9</v>
      </c>
      <c r="C12" s="24"/>
      <c r="D12" s="23">
        <v>1.16026643E8</v>
      </c>
      <c r="E12" s="23">
        <v>1.17995755E8</v>
      </c>
      <c r="F12" s="23">
        <v>0.0</v>
      </c>
      <c r="G12" s="23">
        <v>0.0</v>
      </c>
      <c r="H12" s="23">
        <v>0.0</v>
      </c>
      <c r="I12" s="23">
        <v>0.0</v>
      </c>
      <c r="J12" s="23">
        <v>0.0</v>
      </c>
      <c r="K12" s="23">
        <v>0.0</v>
      </c>
      <c r="L12" s="23">
        <v>0.0</v>
      </c>
      <c r="M12" s="23">
        <v>0.0</v>
      </c>
      <c r="N12" s="23">
        <v>0.0</v>
      </c>
      <c r="O12" s="23">
        <v>0.0</v>
      </c>
      <c r="P12" s="21">
        <f t="shared" si="4"/>
        <v>234022398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" t="s">
        <v>24</v>
      </c>
      <c r="B13" s="23">
        <v>9.135928E7</v>
      </c>
      <c r="C13" s="24"/>
      <c r="D13" s="23">
        <v>6496533.0</v>
      </c>
      <c r="E13" s="23">
        <v>7407019.0</v>
      </c>
      <c r="F13" s="23">
        <v>0.0</v>
      </c>
      <c r="G13" s="23">
        <v>0.0</v>
      </c>
      <c r="H13" s="23">
        <v>0.0</v>
      </c>
      <c r="I13" s="23">
        <v>0.0</v>
      </c>
      <c r="J13" s="23">
        <v>0.0</v>
      </c>
      <c r="K13" s="23">
        <v>0.0</v>
      </c>
      <c r="L13" s="23">
        <v>0.0</v>
      </c>
      <c r="M13" s="23">
        <v>0.0</v>
      </c>
      <c r="N13" s="23">
        <v>0.0</v>
      </c>
      <c r="O13" s="23">
        <v>0.0</v>
      </c>
      <c r="P13" s="21">
        <f t="shared" si="4"/>
        <v>13903552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" t="s">
        <v>25</v>
      </c>
      <c r="B14" s="23">
        <v>1.2012E7</v>
      </c>
      <c r="C14" s="24"/>
      <c r="D14" s="23">
        <v>24020.0</v>
      </c>
      <c r="E14" s="23">
        <v>658476.0</v>
      </c>
      <c r="F14" s="23">
        <v>0.0</v>
      </c>
      <c r="G14" s="23">
        <v>0.0</v>
      </c>
      <c r="H14" s="23">
        <v>0.0</v>
      </c>
      <c r="I14" s="23">
        <v>0.0</v>
      </c>
      <c r="J14" s="23">
        <v>0.0</v>
      </c>
      <c r="K14" s="23">
        <v>0.0</v>
      </c>
      <c r="L14" s="23">
        <v>0.0</v>
      </c>
      <c r="M14" s="23">
        <v>0.0</v>
      </c>
      <c r="N14" s="23">
        <v>0.0</v>
      </c>
      <c r="O14" s="23">
        <v>0.0</v>
      </c>
      <c r="P14" s="21">
        <f t="shared" si="4"/>
        <v>682496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" t="s">
        <v>26</v>
      </c>
      <c r="B15" s="23">
        <v>1.40906254E8</v>
      </c>
      <c r="C15" s="24"/>
      <c r="D15" s="23">
        <v>0.0</v>
      </c>
      <c r="E15" s="23">
        <v>27410.0</v>
      </c>
      <c r="F15" s="23">
        <v>0.0</v>
      </c>
      <c r="G15" s="23">
        <v>0.0</v>
      </c>
      <c r="H15" s="23">
        <v>0.0</v>
      </c>
      <c r="I15" s="23">
        <v>0.0</v>
      </c>
      <c r="J15" s="23">
        <v>0.0</v>
      </c>
      <c r="K15" s="23">
        <v>0.0</v>
      </c>
      <c r="L15" s="23">
        <v>0.0</v>
      </c>
      <c r="M15" s="23">
        <v>0.0</v>
      </c>
      <c r="N15" s="23">
        <v>0.0</v>
      </c>
      <c r="O15" s="23">
        <v>0.0</v>
      </c>
      <c r="P15" s="21">
        <f t="shared" si="4"/>
        <v>27410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 t="s">
        <v>27</v>
      </c>
      <c r="B16" s="23">
        <v>1.91623087E8</v>
      </c>
      <c r="C16" s="24"/>
      <c r="D16" s="23">
        <v>1.667372E7</v>
      </c>
      <c r="E16" s="23">
        <v>1.6476061E7</v>
      </c>
      <c r="F16" s="23">
        <v>0.0</v>
      </c>
      <c r="G16" s="23">
        <v>0.0</v>
      </c>
      <c r="H16" s="23">
        <v>0.0</v>
      </c>
      <c r="I16" s="23">
        <v>0.0</v>
      </c>
      <c r="J16" s="23">
        <v>0.0</v>
      </c>
      <c r="K16" s="23">
        <v>0.0</v>
      </c>
      <c r="L16" s="23">
        <v>0.0</v>
      </c>
      <c r="M16" s="23">
        <v>0.0</v>
      </c>
      <c r="N16" s="23">
        <v>0.0</v>
      </c>
      <c r="O16" s="23">
        <v>0.0</v>
      </c>
      <c r="P16" s="21">
        <f t="shared" si="4"/>
        <v>33149781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2" t="s">
        <v>28</v>
      </c>
      <c r="B17" s="21">
        <f t="shared" ref="B17:O17" si="5">SUM(B18:B26)</f>
        <v>1294850252</v>
      </c>
      <c r="C17" s="21">
        <f t="shared" si="5"/>
        <v>0</v>
      </c>
      <c r="D17" s="25">
        <f t="shared" si="5"/>
        <v>3297345</v>
      </c>
      <c r="E17" s="25">
        <f t="shared" si="5"/>
        <v>146423908.3</v>
      </c>
      <c r="F17" s="21">
        <f t="shared" si="5"/>
        <v>0</v>
      </c>
      <c r="G17" s="21">
        <f t="shared" si="5"/>
        <v>0</v>
      </c>
      <c r="H17" s="21">
        <f t="shared" si="5"/>
        <v>0</v>
      </c>
      <c r="I17" s="21">
        <f t="shared" si="5"/>
        <v>0</v>
      </c>
      <c r="J17" s="21">
        <f t="shared" si="5"/>
        <v>0</v>
      </c>
      <c r="K17" s="21">
        <f t="shared" si="5"/>
        <v>0</v>
      </c>
      <c r="L17" s="21">
        <f t="shared" si="5"/>
        <v>0</v>
      </c>
      <c r="M17" s="21">
        <f t="shared" si="5"/>
        <v>0</v>
      </c>
      <c r="N17" s="21">
        <f t="shared" si="5"/>
        <v>0</v>
      </c>
      <c r="O17" s="21">
        <f t="shared" si="5"/>
        <v>0</v>
      </c>
      <c r="P17" s="21">
        <f t="shared" si="4"/>
        <v>149721253.3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 t="s">
        <v>29</v>
      </c>
      <c r="B18" s="23">
        <v>9.17989385E8</v>
      </c>
      <c r="C18" s="24"/>
      <c r="D18" s="23">
        <v>0.0</v>
      </c>
      <c r="E18" s="23">
        <v>1.327016992E8</v>
      </c>
      <c r="F18" s="23">
        <v>0.0</v>
      </c>
      <c r="G18" s="23">
        <v>0.0</v>
      </c>
      <c r="H18" s="23">
        <v>0.0</v>
      </c>
      <c r="I18" s="23">
        <v>0.0</v>
      </c>
      <c r="J18" s="23">
        <v>0.0</v>
      </c>
      <c r="K18" s="23">
        <v>0.0</v>
      </c>
      <c r="L18" s="23">
        <v>0.0</v>
      </c>
      <c r="M18" s="23">
        <v>0.0</v>
      </c>
      <c r="N18" s="23">
        <v>0.0</v>
      </c>
      <c r="O18" s="23">
        <v>0.0</v>
      </c>
      <c r="P18" s="21">
        <f t="shared" si="4"/>
        <v>132701699.2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 t="s">
        <v>30</v>
      </c>
      <c r="B19" s="23">
        <v>6264391.0</v>
      </c>
      <c r="C19" s="2"/>
      <c r="D19" s="23">
        <v>0.0</v>
      </c>
      <c r="E19" s="23">
        <v>339705.36</v>
      </c>
      <c r="F19" s="23">
        <v>0.0</v>
      </c>
      <c r="G19" s="23">
        <v>0.0</v>
      </c>
      <c r="H19" s="23">
        <v>0.0</v>
      </c>
      <c r="I19" s="23">
        <v>0.0</v>
      </c>
      <c r="J19" s="23">
        <v>0.0</v>
      </c>
      <c r="K19" s="23">
        <v>0.0</v>
      </c>
      <c r="L19" s="23">
        <v>0.0</v>
      </c>
      <c r="M19" s="23">
        <v>0.0</v>
      </c>
      <c r="N19" s="23">
        <v>0.0</v>
      </c>
      <c r="O19" s="23">
        <v>0.0</v>
      </c>
      <c r="P19" s="21">
        <f t="shared" si="4"/>
        <v>339705.36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" t="s">
        <v>31</v>
      </c>
      <c r="B20" s="23">
        <v>3044400.0</v>
      </c>
      <c r="C20" s="2"/>
      <c r="D20" s="23">
        <v>0.0</v>
      </c>
      <c r="E20" s="23">
        <v>533723.06</v>
      </c>
      <c r="F20" s="23">
        <v>0.0</v>
      </c>
      <c r="G20" s="23">
        <v>0.0</v>
      </c>
      <c r="H20" s="23">
        <v>0.0</v>
      </c>
      <c r="I20" s="23">
        <v>0.0</v>
      </c>
      <c r="J20" s="23">
        <v>0.0</v>
      </c>
      <c r="K20" s="23">
        <v>0.0</v>
      </c>
      <c r="L20" s="23">
        <v>0.0</v>
      </c>
      <c r="M20" s="23">
        <v>0.0</v>
      </c>
      <c r="N20" s="23">
        <v>0.0</v>
      </c>
      <c r="O20" s="23">
        <v>0.0</v>
      </c>
      <c r="P20" s="21">
        <f t="shared" si="4"/>
        <v>533723.06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" t="s">
        <v>32</v>
      </c>
      <c r="B21" s="23">
        <v>4.04446E7</v>
      </c>
      <c r="C21" s="2"/>
      <c r="D21" s="23">
        <v>0.0</v>
      </c>
      <c r="E21" s="23">
        <v>3252280.0</v>
      </c>
      <c r="F21" s="23">
        <v>0.0</v>
      </c>
      <c r="G21" s="23">
        <v>0.0</v>
      </c>
      <c r="H21" s="23">
        <v>0.0</v>
      </c>
      <c r="I21" s="23">
        <v>0.0</v>
      </c>
      <c r="J21" s="23">
        <v>0.0</v>
      </c>
      <c r="K21" s="23">
        <v>0.0</v>
      </c>
      <c r="L21" s="23">
        <v>0.0</v>
      </c>
      <c r="M21" s="23">
        <v>0.0</v>
      </c>
      <c r="N21" s="23">
        <v>0.0</v>
      </c>
      <c r="O21" s="23">
        <v>0.0</v>
      </c>
      <c r="P21" s="21">
        <f t="shared" si="4"/>
        <v>3252280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" t="s">
        <v>33</v>
      </c>
      <c r="B22" s="23">
        <v>1.299618E8</v>
      </c>
      <c r="C22" s="24"/>
      <c r="D22" s="23">
        <v>10775.0</v>
      </c>
      <c r="E22" s="23">
        <v>585888.0</v>
      </c>
      <c r="F22" s="23">
        <v>0.0</v>
      </c>
      <c r="G22" s="23">
        <v>0.0</v>
      </c>
      <c r="H22" s="23">
        <v>0.0</v>
      </c>
      <c r="I22" s="23">
        <v>0.0</v>
      </c>
      <c r="J22" s="23">
        <v>0.0</v>
      </c>
      <c r="K22" s="23">
        <v>0.0</v>
      </c>
      <c r="L22" s="23">
        <v>0.0</v>
      </c>
      <c r="M22" s="23">
        <v>0.0</v>
      </c>
      <c r="N22" s="23">
        <v>0.0</v>
      </c>
      <c r="O22" s="23">
        <v>0.0</v>
      </c>
      <c r="P22" s="21">
        <f t="shared" si="4"/>
        <v>596663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" t="s">
        <v>34</v>
      </c>
      <c r="B23" s="23">
        <v>1.725E7</v>
      </c>
      <c r="C23" s="2"/>
      <c r="D23" s="23">
        <v>0.0</v>
      </c>
      <c r="E23" s="23">
        <v>3480.0</v>
      </c>
      <c r="F23" s="23">
        <v>0.0</v>
      </c>
      <c r="G23" s="23">
        <v>0.0</v>
      </c>
      <c r="H23" s="23">
        <v>0.0</v>
      </c>
      <c r="I23" s="23">
        <v>0.0</v>
      </c>
      <c r="J23" s="23">
        <v>0.0</v>
      </c>
      <c r="K23" s="23">
        <v>0.0</v>
      </c>
      <c r="L23" s="23">
        <v>0.0</v>
      </c>
      <c r="M23" s="23">
        <v>0.0</v>
      </c>
      <c r="N23" s="23">
        <v>0.0</v>
      </c>
      <c r="O23" s="23">
        <v>0.0</v>
      </c>
      <c r="P23" s="21">
        <f t="shared" si="4"/>
        <v>3480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" t="s">
        <v>35</v>
      </c>
      <c r="B24" s="23">
        <v>3.2488996E7</v>
      </c>
      <c r="C24" s="2"/>
      <c r="D24" s="26">
        <v>0.0</v>
      </c>
      <c r="E24" s="23">
        <v>1591466.0</v>
      </c>
      <c r="F24" s="26">
        <v>0.0</v>
      </c>
      <c r="G24" s="26">
        <v>0.0</v>
      </c>
      <c r="H24" s="26">
        <v>0.0</v>
      </c>
      <c r="I24" s="26">
        <v>0.0</v>
      </c>
      <c r="J24" s="26">
        <v>0.0</v>
      </c>
      <c r="K24" s="26">
        <v>0.0</v>
      </c>
      <c r="L24" s="26">
        <v>0.0</v>
      </c>
      <c r="M24" s="26">
        <v>0.0</v>
      </c>
      <c r="N24" s="26">
        <v>0.0</v>
      </c>
      <c r="O24" s="26">
        <v>0.0</v>
      </c>
      <c r="P24" s="21">
        <f t="shared" si="4"/>
        <v>1591466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" t="s">
        <v>36</v>
      </c>
      <c r="B25" s="23">
        <v>1.26002828E8</v>
      </c>
      <c r="C25" s="24"/>
      <c r="D25" s="23">
        <v>3284570.0</v>
      </c>
      <c r="E25" s="23">
        <v>7415666.68</v>
      </c>
      <c r="F25" s="26">
        <v>0.0</v>
      </c>
      <c r="G25" s="26">
        <v>0.0</v>
      </c>
      <c r="H25" s="26">
        <v>0.0</v>
      </c>
      <c r="I25" s="26">
        <v>0.0</v>
      </c>
      <c r="J25" s="26">
        <v>0.0</v>
      </c>
      <c r="K25" s="26">
        <v>0.0</v>
      </c>
      <c r="L25" s="26">
        <v>0.0</v>
      </c>
      <c r="M25" s="26">
        <v>0.0</v>
      </c>
      <c r="N25" s="26">
        <v>0.0</v>
      </c>
      <c r="O25" s="26">
        <v>0.0</v>
      </c>
      <c r="P25" s="21">
        <f t="shared" si="4"/>
        <v>10700236.68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" t="s">
        <v>37</v>
      </c>
      <c r="B26" s="23">
        <v>2.1403852E7</v>
      </c>
      <c r="C26" s="2"/>
      <c r="D26" s="23">
        <v>2000.0</v>
      </c>
      <c r="E26" s="26">
        <v>0.0</v>
      </c>
      <c r="F26" s="26">
        <v>0.0</v>
      </c>
      <c r="G26" s="26">
        <v>0.0</v>
      </c>
      <c r="H26" s="26">
        <v>0.0</v>
      </c>
      <c r="I26" s="26">
        <v>0.0</v>
      </c>
      <c r="J26" s="26">
        <v>0.0</v>
      </c>
      <c r="K26" s="26">
        <v>0.0</v>
      </c>
      <c r="L26" s="26">
        <v>0.0</v>
      </c>
      <c r="M26" s="26">
        <v>0.0</v>
      </c>
      <c r="N26" s="26">
        <v>0.0</v>
      </c>
      <c r="O26" s="26">
        <v>0.0</v>
      </c>
      <c r="P26" s="21">
        <f t="shared" si="4"/>
        <v>2000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2" t="s">
        <v>38</v>
      </c>
      <c r="B27" s="21">
        <f t="shared" ref="B27:O27" si="6">SUM(B28:B36)</f>
        <v>594455427</v>
      </c>
      <c r="C27" s="21">
        <f t="shared" si="6"/>
        <v>0</v>
      </c>
      <c r="D27" s="21">
        <f t="shared" si="6"/>
        <v>110315</v>
      </c>
      <c r="E27" s="25">
        <f t="shared" si="6"/>
        <v>15154031.31</v>
      </c>
      <c r="F27" s="21">
        <f t="shared" si="6"/>
        <v>0</v>
      </c>
      <c r="G27" s="21">
        <f t="shared" si="6"/>
        <v>0</v>
      </c>
      <c r="H27" s="21">
        <f t="shared" si="6"/>
        <v>0</v>
      </c>
      <c r="I27" s="21">
        <f t="shared" si="6"/>
        <v>0</v>
      </c>
      <c r="J27" s="21">
        <f t="shared" si="6"/>
        <v>0</v>
      </c>
      <c r="K27" s="21">
        <f t="shared" si="6"/>
        <v>0</v>
      </c>
      <c r="L27" s="21">
        <f t="shared" si="6"/>
        <v>0</v>
      </c>
      <c r="M27" s="21">
        <f t="shared" si="6"/>
        <v>0</v>
      </c>
      <c r="N27" s="21">
        <f t="shared" si="6"/>
        <v>0</v>
      </c>
      <c r="O27" s="21">
        <f t="shared" si="6"/>
        <v>0</v>
      </c>
      <c r="P27" s="21">
        <f t="shared" si="4"/>
        <v>15264346.31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" t="s">
        <v>39</v>
      </c>
      <c r="B28" s="23">
        <v>3142852.0</v>
      </c>
      <c r="C28" s="2"/>
      <c r="D28" s="23">
        <v>0.0</v>
      </c>
      <c r="E28" s="23">
        <v>0.0</v>
      </c>
      <c r="F28" s="23">
        <v>0.0</v>
      </c>
      <c r="G28" s="23">
        <v>0.0</v>
      </c>
      <c r="H28" s="23">
        <v>0.0</v>
      </c>
      <c r="I28" s="23">
        <v>0.0</v>
      </c>
      <c r="J28" s="23">
        <v>0.0</v>
      </c>
      <c r="K28" s="23">
        <v>0.0</v>
      </c>
      <c r="L28" s="23">
        <v>0.0</v>
      </c>
      <c r="M28" s="23">
        <v>0.0</v>
      </c>
      <c r="N28" s="23">
        <v>0.0</v>
      </c>
      <c r="O28" s="23">
        <v>0.0</v>
      </c>
      <c r="P28" s="21">
        <f t="shared" si="4"/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" t="s">
        <v>40</v>
      </c>
      <c r="B29" s="23">
        <v>1.1170923E7</v>
      </c>
      <c r="C29" s="2"/>
      <c r="D29" s="23">
        <v>988.0</v>
      </c>
      <c r="E29" s="23">
        <v>760.0</v>
      </c>
      <c r="F29" s="23">
        <v>0.0</v>
      </c>
      <c r="G29" s="23">
        <v>0.0</v>
      </c>
      <c r="H29" s="23">
        <v>0.0</v>
      </c>
      <c r="I29" s="23">
        <v>0.0</v>
      </c>
      <c r="J29" s="23">
        <v>0.0</v>
      </c>
      <c r="K29" s="23">
        <v>0.0</v>
      </c>
      <c r="L29" s="23">
        <v>0.0</v>
      </c>
      <c r="M29" s="23">
        <v>0.0</v>
      </c>
      <c r="N29" s="23">
        <v>0.0</v>
      </c>
      <c r="O29" s="23">
        <v>0.0</v>
      </c>
      <c r="P29" s="21">
        <f t="shared" si="4"/>
        <v>1748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" t="s">
        <v>41</v>
      </c>
      <c r="B30" s="23">
        <v>1.0806603E7</v>
      </c>
      <c r="C30" s="2"/>
      <c r="D30" s="23">
        <v>7540.0</v>
      </c>
      <c r="E30" s="23">
        <v>507560.0</v>
      </c>
      <c r="F30" s="23">
        <v>0.0</v>
      </c>
      <c r="G30" s="23">
        <v>0.0</v>
      </c>
      <c r="H30" s="23">
        <v>0.0</v>
      </c>
      <c r="I30" s="23">
        <v>0.0</v>
      </c>
      <c r="J30" s="23">
        <v>0.0</v>
      </c>
      <c r="K30" s="23">
        <v>0.0</v>
      </c>
      <c r="L30" s="23">
        <v>0.0</v>
      </c>
      <c r="M30" s="23">
        <v>0.0</v>
      </c>
      <c r="N30" s="23">
        <v>0.0</v>
      </c>
      <c r="O30" s="23">
        <v>0.0</v>
      </c>
      <c r="P30" s="25">
        <v>515100.0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" t="s">
        <v>42</v>
      </c>
      <c r="B31" s="23">
        <v>14898.0</v>
      </c>
      <c r="C31" s="2"/>
      <c r="D31" s="23">
        <v>0.0</v>
      </c>
      <c r="E31" s="23">
        <v>0.0</v>
      </c>
      <c r="F31" s="23">
        <v>0.0</v>
      </c>
      <c r="G31" s="23">
        <v>0.0</v>
      </c>
      <c r="H31" s="23">
        <v>0.0</v>
      </c>
      <c r="I31" s="23">
        <v>0.0</v>
      </c>
      <c r="J31" s="23">
        <v>0.0</v>
      </c>
      <c r="K31" s="23">
        <v>0.0</v>
      </c>
      <c r="L31" s="23">
        <v>0.0</v>
      </c>
      <c r="M31" s="23">
        <v>0.0</v>
      </c>
      <c r="N31" s="23">
        <v>0.0</v>
      </c>
      <c r="O31" s="23">
        <v>0.0</v>
      </c>
      <c r="P31" s="21">
        <f t="shared" ref="P31:P83" si="7">SUM(D31:O31)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" t="s">
        <v>43</v>
      </c>
      <c r="B32" s="23">
        <v>1618759.0</v>
      </c>
      <c r="C32" s="2"/>
      <c r="D32" s="23">
        <v>1990.0</v>
      </c>
      <c r="E32" s="23">
        <v>143200.0</v>
      </c>
      <c r="F32" s="23">
        <v>0.0</v>
      </c>
      <c r="G32" s="23">
        <v>0.0</v>
      </c>
      <c r="H32" s="23">
        <v>0.0</v>
      </c>
      <c r="I32" s="23">
        <v>0.0</v>
      </c>
      <c r="J32" s="23">
        <v>0.0</v>
      </c>
      <c r="K32" s="23">
        <v>0.0</v>
      </c>
      <c r="L32" s="23">
        <v>0.0</v>
      </c>
      <c r="M32" s="23">
        <v>0.0</v>
      </c>
      <c r="N32" s="23">
        <v>0.0</v>
      </c>
      <c r="O32" s="23">
        <v>0.0</v>
      </c>
      <c r="P32" s="21">
        <f t="shared" si="7"/>
        <v>145190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" t="s">
        <v>44</v>
      </c>
      <c r="B33" s="23">
        <v>6.6605149E7</v>
      </c>
      <c r="C33" s="24"/>
      <c r="D33" s="23">
        <v>32307.0</v>
      </c>
      <c r="E33" s="23">
        <v>4017874.85</v>
      </c>
      <c r="F33" s="23">
        <v>0.0</v>
      </c>
      <c r="G33" s="23">
        <v>0.0</v>
      </c>
      <c r="H33" s="23">
        <v>0.0</v>
      </c>
      <c r="I33" s="23">
        <v>0.0</v>
      </c>
      <c r="J33" s="23">
        <v>0.0</v>
      </c>
      <c r="K33" s="23">
        <v>0.0</v>
      </c>
      <c r="L33" s="23">
        <v>0.0</v>
      </c>
      <c r="M33" s="23">
        <v>0.0</v>
      </c>
      <c r="N33" s="23">
        <v>0.0</v>
      </c>
      <c r="O33" s="23">
        <v>0.0</v>
      </c>
      <c r="P33" s="21">
        <f t="shared" si="7"/>
        <v>4050181.85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1" t="s">
        <v>45</v>
      </c>
      <c r="B34" s="23">
        <v>1.98450881E8</v>
      </c>
      <c r="C34" s="24"/>
      <c r="D34" s="23">
        <v>1200.0</v>
      </c>
      <c r="E34" s="23">
        <v>1.006011998E7</v>
      </c>
      <c r="F34" s="23">
        <v>0.0</v>
      </c>
      <c r="G34" s="23">
        <v>0.0</v>
      </c>
      <c r="H34" s="23">
        <v>0.0</v>
      </c>
      <c r="I34" s="23">
        <v>0.0</v>
      </c>
      <c r="J34" s="23">
        <v>0.0</v>
      </c>
      <c r="K34" s="23">
        <v>0.0</v>
      </c>
      <c r="L34" s="23">
        <v>0.0</v>
      </c>
      <c r="M34" s="23">
        <v>0.0</v>
      </c>
      <c r="N34" s="23">
        <v>0.0</v>
      </c>
      <c r="O34" s="23">
        <v>0.0</v>
      </c>
      <c r="P34" s="21">
        <f t="shared" si="7"/>
        <v>10061319.98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7" t="s">
        <v>46</v>
      </c>
      <c r="B35" s="23">
        <v>0.0</v>
      </c>
      <c r="C35" s="28"/>
      <c r="D35" s="23">
        <v>66290.0</v>
      </c>
      <c r="E35" s="23">
        <v>0.0</v>
      </c>
      <c r="F35" s="23">
        <v>0.0</v>
      </c>
      <c r="G35" s="23">
        <v>0.0</v>
      </c>
      <c r="H35" s="23">
        <v>0.0</v>
      </c>
      <c r="I35" s="23">
        <v>0.0</v>
      </c>
      <c r="J35" s="23">
        <v>0.0</v>
      </c>
      <c r="K35" s="23">
        <v>0.0</v>
      </c>
      <c r="L35" s="23">
        <v>0.0</v>
      </c>
      <c r="M35" s="23">
        <v>0.0</v>
      </c>
      <c r="N35" s="23">
        <v>0.0</v>
      </c>
      <c r="O35" s="23">
        <v>0.0</v>
      </c>
      <c r="P35" s="21">
        <f t="shared" si="7"/>
        <v>66290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1" t="s">
        <v>47</v>
      </c>
      <c r="B36" s="23">
        <v>3.02645362E8</v>
      </c>
      <c r="C36" s="24"/>
      <c r="D36" s="23"/>
      <c r="E36" s="23">
        <v>424516.48</v>
      </c>
      <c r="F36" s="23">
        <v>0.0</v>
      </c>
      <c r="G36" s="23">
        <v>0.0</v>
      </c>
      <c r="H36" s="23">
        <v>0.0</v>
      </c>
      <c r="I36" s="23">
        <v>0.0</v>
      </c>
      <c r="J36" s="23">
        <v>0.0</v>
      </c>
      <c r="K36" s="23">
        <v>0.0</v>
      </c>
      <c r="L36" s="23">
        <v>0.0</v>
      </c>
      <c r="M36" s="23">
        <v>0.0</v>
      </c>
      <c r="N36" s="23">
        <v>0.0</v>
      </c>
      <c r="O36" s="23">
        <v>0.0</v>
      </c>
      <c r="P36" s="21">
        <f t="shared" si="7"/>
        <v>424516.48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2" t="s">
        <v>48</v>
      </c>
      <c r="B37" s="21">
        <f>SUM(B38:B45)</f>
        <v>42241204</v>
      </c>
      <c r="C37" s="2"/>
      <c r="D37" s="21">
        <f t="shared" ref="D37:O37" si="8">SUM(D38:D45)</f>
        <v>3047380</v>
      </c>
      <c r="E37" s="25">
        <f t="shared" si="8"/>
        <v>3661070</v>
      </c>
      <c r="F37" s="21">
        <f t="shared" si="8"/>
        <v>0</v>
      </c>
      <c r="G37" s="21">
        <f t="shared" si="8"/>
        <v>0</v>
      </c>
      <c r="H37" s="21">
        <f t="shared" si="8"/>
        <v>0</v>
      </c>
      <c r="I37" s="21">
        <f t="shared" si="8"/>
        <v>0</v>
      </c>
      <c r="J37" s="21">
        <f t="shared" si="8"/>
        <v>0</v>
      </c>
      <c r="K37" s="21">
        <f t="shared" si="8"/>
        <v>0</v>
      </c>
      <c r="L37" s="21">
        <f t="shared" si="8"/>
        <v>0</v>
      </c>
      <c r="M37" s="21">
        <f t="shared" si="8"/>
        <v>0</v>
      </c>
      <c r="N37" s="21">
        <f t="shared" si="8"/>
        <v>0</v>
      </c>
      <c r="O37" s="21">
        <f t="shared" si="8"/>
        <v>0</v>
      </c>
      <c r="P37" s="21">
        <f t="shared" si="7"/>
        <v>6708450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1" t="s">
        <v>49</v>
      </c>
      <c r="B38" s="23">
        <v>4.2241204E7</v>
      </c>
      <c r="C38" s="2"/>
      <c r="D38" s="23">
        <v>3047380.0</v>
      </c>
      <c r="E38" s="23">
        <v>3661070.0</v>
      </c>
      <c r="F38" s="23">
        <v>0.0</v>
      </c>
      <c r="G38" s="23">
        <v>0.0</v>
      </c>
      <c r="H38" s="23">
        <v>0.0</v>
      </c>
      <c r="I38" s="23">
        <v>0.0</v>
      </c>
      <c r="J38" s="23">
        <v>0.0</v>
      </c>
      <c r="K38" s="23">
        <v>0.0</v>
      </c>
      <c r="L38" s="23">
        <v>0.0</v>
      </c>
      <c r="M38" s="23">
        <v>0.0</v>
      </c>
      <c r="N38" s="23">
        <v>0.0</v>
      </c>
      <c r="O38" s="23">
        <v>0.0</v>
      </c>
      <c r="P38" s="21">
        <f t="shared" si="7"/>
        <v>6708450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1" t="s">
        <v>50</v>
      </c>
      <c r="B39" s="23">
        <v>0.0</v>
      </c>
      <c r="C39" s="2"/>
      <c r="D39" s="29">
        <v>0.0</v>
      </c>
      <c r="E39" s="30">
        <v>0.0</v>
      </c>
      <c r="F39" s="30">
        <v>0.0</v>
      </c>
      <c r="G39" s="26">
        <v>0.0</v>
      </c>
      <c r="H39" s="29">
        <v>0.0</v>
      </c>
      <c r="I39" s="29">
        <v>0.0</v>
      </c>
      <c r="J39" s="29">
        <v>0.0</v>
      </c>
      <c r="K39" s="29">
        <v>0.0</v>
      </c>
      <c r="L39" s="29">
        <v>0.0</v>
      </c>
      <c r="M39" s="29">
        <v>0.0</v>
      </c>
      <c r="N39" s="11">
        <v>0.0</v>
      </c>
      <c r="O39" s="11">
        <v>0.0</v>
      </c>
      <c r="P39" s="21">
        <f t="shared" si="7"/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1" t="s">
        <v>51</v>
      </c>
      <c r="B40" s="23">
        <v>0.0</v>
      </c>
      <c r="C40" s="2"/>
      <c r="D40" s="29">
        <v>0.0</v>
      </c>
      <c r="E40" s="31">
        <v>0.0</v>
      </c>
      <c r="F40" s="30">
        <v>0.0</v>
      </c>
      <c r="G40" s="26">
        <v>0.0</v>
      </c>
      <c r="H40" s="29">
        <v>0.0</v>
      </c>
      <c r="I40" s="29">
        <v>0.0</v>
      </c>
      <c r="J40" s="29">
        <v>0.0</v>
      </c>
      <c r="K40" s="29">
        <v>0.0</v>
      </c>
      <c r="L40" s="29">
        <v>0.0</v>
      </c>
      <c r="M40" s="29">
        <v>0.0</v>
      </c>
      <c r="N40" s="11">
        <v>0.0</v>
      </c>
      <c r="O40" s="11">
        <v>0.0</v>
      </c>
      <c r="P40" s="21">
        <f t="shared" si="7"/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" t="s">
        <v>52</v>
      </c>
      <c r="B41" s="23">
        <v>0.0</v>
      </c>
      <c r="C41" s="2"/>
      <c r="D41" s="29">
        <v>0.0</v>
      </c>
      <c r="E41" s="31"/>
      <c r="F41" s="30">
        <v>0.0</v>
      </c>
      <c r="G41" s="26">
        <v>0.0</v>
      </c>
      <c r="H41" s="29">
        <v>0.0</v>
      </c>
      <c r="I41" s="29">
        <v>0.0</v>
      </c>
      <c r="J41" s="29">
        <v>0.0</v>
      </c>
      <c r="K41" s="29">
        <v>0.0</v>
      </c>
      <c r="L41" s="29">
        <v>0.0</v>
      </c>
      <c r="M41" s="29">
        <v>0.0</v>
      </c>
      <c r="N41" s="11">
        <v>0.0</v>
      </c>
      <c r="O41" s="11">
        <v>0.0</v>
      </c>
      <c r="P41" s="21">
        <f t="shared" si="7"/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1" t="s">
        <v>53</v>
      </c>
      <c r="B42" s="23">
        <v>0.0</v>
      </c>
      <c r="C42" s="2"/>
      <c r="D42" s="29">
        <v>0.0</v>
      </c>
      <c r="E42" s="31"/>
      <c r="F42" s="30">
        <v>0.0</v>
      </c>
      <c r="G42" s="26">
        <v>0.0</v>
      </c>
      <c r="H42" s="29">
        <v>0.0</v>
      </c>
      <c r="I42" s="29">
        <v>0.0</v>
      </c>
      <c r="J42" s="29">
        <v>0.0</v>
      </c>
      <c r="K42" s="29">
        <v>0.0</v>
      </c>
      <c r="L42" s="29">
        <v>0.0</v>
      </c>
      <c r="M42" s="29">
        <v>0.0</v>
      </c>
      <c r="N42" s="11">
        <v>0.0</v>
      </c>
      <c r="O42" s="11">
        <v>0.0</v>
      </c>
      <c r="P42" s="21">
        <f t="shared" si="7"/>
        <v>0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1" t="s">
        <v>54</v>
      </c>
      <c r="B43" s="23">
        <v>0.0</v>
      </c>
      <c r="C43" s="2"/>
      <c r="D43" s="29">
        <v>0.0</v>
      </c>
      <c r="E43" s="30">
        <v>0.0</v>
      </c>
      <c r="F43" s="30">
        <v>0.0</v>
      </c>
      <c r="G43" s="26">
        <v>0.0</v>
      </c>
      <c r="H43" s="29">
        <v>0.0</v>
      </c>
      <c r="I43" s="29">
        <v>0.0</v>
      </c>
      <c r="J43" s="29">
        <v>0.0</v>
      </c>
      <c r="K43" s="29">
        <v>0.0</v>
      </c>
      <c r="L43" s="29">
        <v>0.0</v>
      </c>
      <c r="M43" s="29">
        <v>0.0</v>
      </c>
      <c r="N43" s="11">
        <v>0.0</v>
      </c>
      <c r="O43" s="11">
        <v>0.0</v>
      </c>
      <c r="P43" s="21">
        <f t="shared" si="7"/>
        <v>0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1" t="s">
        <v>55</v>
      </c>
      <c r="B44" s="23">
        <v>0.0</v>
      </c>
      <c r="C44" s="2"/>
      <c r="D44" s="29">
        <v>0.0</v>
      </c>
      <c r="E44" s="30">
        <v>0.0</v>
      </c>
      <c r="F44" s="30">
        <v>0.0</v>
      </c>
      <c r="G44" s="26">
        <v>0.0</v>
      </c>
      <c r="H44" s="29">
        <v>0.0</v>
      </c>
      <c r="I44" s="29">
        <v>0.0</v>
      </c>
      <c r="J44" s="29">
        <v>0.0</v>
      </c>
      <c r="K44" s="29">
        <v>0.0</v>
      </c>
      <c r="L44" s="29">
        <v>0.0</v>
      </c>
      <c r="M44" s="29">
        <v>0.0</v>
      </c>
      <c r="N44" s="11">
        <v>0.0</v>
      </c>
      <c r="O44" s="11">
        <v>0.0</v>
      </c>
      <c r="P44" s="21">
        <f t="shared" si="7"/>
        <v>0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1" t="s">
        <v>56</v>
      </c>
      <c r="B45" s="23">
        <v>0.0</v>
      </c>
      <c r="C45" s="2"/>
      <c r="D45" s="29">
        <v>0.0</v>
      </c>
      <c r="E45" s="30">
        <v>0.0</v>
      </c>
      <c r="F45" s="30">
        <v>0.0</v>
      </c>
      <c r="G45" s="26">
        <v>0.0</v>
      </c>
      <c r="H45" s="29">
        <v>0.0</v>
      </c>
      <c r="I45" s="29">
        <v>0.0</v>
      </c>
      <c r="J45" s="29">
        <v>0.0</v>
      </c>
      <c r="K45" s="29">
        <v>0.0</v>
      </c>
      <c r="L45" s="29">
        <v>0.0</v>
      </c>
      <c r="M45" s="29">
        <v>0.0</v>
      </c>
      <c r="N45" s="11">
        <v>0.0</v>
      </c>
      <c r="O45" s="11">
        <v>0.0</v>
      </c>
      <c r="P45" s="21">
        <f t="shared" si="7"/>
        <v>0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2" t="s">
        <v>57</v>
      </c>
      <c r="B46" s="21">
        <f>SUM(B47:B52)</f>
        <v>0</v>
      </c>
      <c r="C46" s="2"/>
      <c r="D46" s="21">
        <f t="shared" ref="D46:O46" si="9">SUM(D47:D52)</f>
        <v>0</v>
      </c>
      <c r="E46" s="21">
        <f t="shared" si="9"/>
        <v>0</v>
      </c>
      <c r="F46" s="21">
        <f t="shared" si="9"/>
        <v>0</v>
      </c>
      <c r="G46" s="21">
        <f t="shared" si="9"/>
        <v>0</v>
      </c>
      <c r="H46" s="21">
        <f t="shared" si="9"/>
        <v>0</v>
      </c>
      <c r="I46" s="21">
        <f t="shared" si="9"/>
        <v>0</v>
      </c>
      <c r="J46" s="21">
        <f t="shared" si="9"/>
        <v>0</v>
      </c>
      <c r="K46" s="21">
        <f t="shared" si="9"/>
        <v>0</v>
      </c>
      <c r="L46" s="21">
        <f t="shared" si="9"/>
        <v>0</v>
      </c>
      <c r="M46" s="21">
        <f t="shared" si="9"/>
        <v>0</v>
      </c>
      <c r="N46" s="21">
        <f t="shared" si="9"/>
        <v>0</v>
      </c>
      <c r="O46" s="21">
        <f t="shared" si="9"/>
        <v>0</v>
      </c>
      <c r="P46" s="21">
        <f t="shared" si="7"/>
        <v>0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1" t="s">
        <v>58</v>
      </c>
      <c r="B47" s="29">
        <v>0.0</v>
      </c>
      <c r="C47" s="2"/>
      <c r="D47" s="29">
        <v>0.0</v>
      </c>
      <c r="E47" s="29">
        <v>0.0</v>
      </c>
      <c r="F47" s="29">
        <v>0.0</v>
      </c>
      <c r="G47" s="29">
        <v>0.0</v>
      </c>
      <c r="H47" s="29">
        <v>0.0</v>
      </c>
      <c r="I47" s="29">
        <v>0.0</v>
      </c>
      <c r="J47" s="29">
        <v>0.0</v>
      </c>
      <c r="K47" s="29">
        <v>0.0</v>
      </c>
      <c r="L47" s="29">
        <v>0.0</v>
      </c>
      <c r="M47" s="29">
        <v>0.0</v>
      </c>
      <c r="N47" s="11">
        <v>0.0</v>
      </c>
      <c r="O47" s="11">
        <v>0.0</v>
      </c>
      <c r="P47" s="21">
        <f t="shared" si="7"/>
        <v>0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1" t="s">
        <v>59</v>
      </c>
      <c r="B48" s="29">
        <v>0.0</v>
      </c>
      <c r="C48" s="2"/>
      <c r="D48" s="29">
        <v>0.0</v>
      </c>
      <c r="E48" s="29">
        <v>0.0</v>
      </c>
      <c r="F48" s="29">
        <v>0.0</v>
      </c>
      <c r="G48" s="29">
        <v>0.0</v>
      </c>
      <c r="H48" s="29">
        <v>0.0</v>
      </c>
      <c r="I48" s="29">
        <v>0.0</v>
      </c>
      <c r="J48" s="29">
        <v>0.0</v>
      </c>
      <c r="K48" s="29">
        <v>0.0</v>
      </c>
      <c r="L48" s="29">
        <v>0.0</v>
      </c>
      <c r="M48" s="29">
        <v>0.0</v>
      </c>
      <c r="N48" s="11">
        <v>0.0</v>
      </c>
      <c r="O48" s="11">
        <v>0.0</v>
      </c>
      <c r="P48" s="21">
        <f t="shared" si="7"/>
        <v>0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1" t="s">
        <v>60</v>
      </c>
      <c r="B49" s="29">
        <v>0.0</v>
      </c>
      <c r="C49" s="2"/>
      <c r="D49" s="29">
        <v>0.0</v>
      </c>
      <c r="E49" s="29">
        <v>0.0</v>
      </c>
      <c r="F49" s="29">
        <v>0.0</v>
      </c>
      <c r="G49" s="29">
        <v>0.0</v>
      </c>
      <c r="H49" s="29">
        <v>0.0</v>
      </c>
      <c r="I49" s="29">
        <v>0.0</v>
      </c>
      <c r="J49" s="29">
        <v>0.0</v>
      </c>
      <c r="K49" s="29">
        <v>0.0</v>
      </c>
      <c r="L49" s="29">
        <v>0.0</v>
      </c>
      <c r="M49" s="29">
        <v>0.0</v>
      </c>
      <c r="N49" s="11">
        <v>0.0</v>
      </c>
      <c r="O49" s="11">
        <v>0.0</v>
      </c>
      <c r="P49" s="21">
        <f t="shared" si="7"/>
        <v>0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1" t="s">
        <v>61</v>
      </c>
      <c r="B50" s="29">
        <v>0.0</v>
      </c>
      <c r="C50" s="2"/>
      <c r="D50" s="29">
        <v>0.0</v>
      </c>
      <c r="E50" s="29">
        <v>0.0</v>
      </c>
      <c r="F50" s="29">
        <v>0.0</v>
      </c>
      <c r="G50" s="29">
        <v>0.0</v>
      </c>
      <c r="H50" s="29">
        <v>0.0</v>
      </c>
      <c r="I50" s="29">
        <v>0.0</v>
      </c>
      <c r="J50" s="29">
        <v>0.0</v>
      </c>
      <c r="K50" s="29">
        <v>0.0</v>
      </c>
      <c r="L50" s="29">
        <v>0.0</v>
      </c>
      <c r="M50" s="29">
        <v>0.0</v>
      </c>
      <c r="N50" s="11">
        <v>0.0</v>
      </c>
      <c r="O50" s="11">
        <v>0.0</v>
      </c>
      <c r="P50" s="21">
        <f t="shared" si="7"/>
        <v>0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1" t="s">
        <v>62</v>
      </c>
      <c r="B51" s="29">
        <v>0.0</v>
      </c>
      <c r="C51" s="2"/>
      <c r="D51" s="29">
        <v>0.0</v>
      </c>
      <c r="E51" s="29">
        <v>0.0</v>
      </c>
      <c r="F51" s="29">
        <v>0.0</v>
      </c>
      <c r="G51" s="29">
        <v>0.0</v>
      </c>
      <c r="H51" s="29">
        <v>0.0</v>
      </c>
      <c r="I51" s="29">
        <v>0.0</v>
      </c>
      <c r="J51" s="29">
        <v>0.0</v>
      </c>
      <c r="K51" s="29">
        <v>0.0</v>
      </c>
      <c r="L51" s="29">
        <v>0.0</v>
      </c>
      <c r="M51" s="29">
        <v>0.0</v>
      </c>
      <c r="N51" s="11">
        <v>0.0</v>
      </c>
      <c r="O51" s="11">
        <v>0.0</v>
      </c>
      <c r="P51" s="21">
        <f t="shared" si="7"/>
        <v>0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1" t="s">
        <v>63</v>
      </c>
      <c r="B52" s="29">
        <v>0.0</v>
      </c>
      <c r="C52" s="2"/>
      <c r="D52" s="29">
        <v>0.0</v>
      </c>
      <c r="E52" s="29">
        <v>0.0</v>
      </c>
      <c r="F52" s="29">
        <v>0.0</v>
      </c>
      <c r="G52" s="29">
        <v>0.0</v>
      </c>
      <c r="H52" s="29">
        <v>0.0</v>
      </c>
      <c r="I52" s="29">
        <v>0.0</v>
      </c>
      <c r="J52" s="29">
        <v>0.0</v>
      </c>
      <c r="K52" s="29">
        <v>0.0</v>
      </c>
      <c r="L52" s="29">
        <v>0.0</v>
      </c>
      <c r="M52" s="29">
        <v>0.0</v>
      </c>
      <c r="N52" s="11">
        <v>0.0</v>
      </c>
      <c r="O52" s="11">
        <v>0.0</v>
      </c>
      <c r="P52" s="21">
        <f t="shared" si="7"/>
        <v>0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2" t="s">
        <v>64</v>
      </c>
      <c r="B53" s="21">
        <f t="shared" ref="B53:O53" si="10">SUM(B54:B62)</f>
        <v>46103637</v>
      </c>
      <c r="C53" s="21">
        <f t="shared" si="10"/>
        <v>0</v>
      </c>
      <c r="D53" s="21">
        <f t="shared" si="10"/>
        <v>0</v>
      </c>
      <c r="E53" s="21">
        <f t="shared" si="10"/>
        <v>3643481.49</v>
      </c>
      <c r="F53" s="21">
        <f t="shared" si="10"/>
        <v>0</v>
      </c>
      <c r="G53" s="21">
        <f t="shared" si="10"/>
        <v>0</v>
      </c>
      <c r="H53" s="21">
        <f t="shared" si="10"/>
        <v>0</v>
      </c>
      <c r="I53" s="21">
        <f t="shared" si="10"/>
        <v>0</v>
      </c>
      <c r="J53" s="21">
        <f t="shared" si="10"/>
        <v>0</v>
      </c>
      <c r="K53" s="21">
        <f t="shared" si="10"/>
        <v>0</v>
      </c>
      <c r="L53" s="21">
        <f t="shared" si="10"/>
        <v>0</v>
      </c>
      <c r="M53" s="21">
        <f t="shared" si="10"/>
        <v>0</v>
      </c>
      <c r="N53" s="21">
        <f t="shared" si="10"/>
        <v>0</v>
      </c>
      <c r="O53" s="21">
        <f t="shared" si="10"/>
        <v>0</v>
      </c>
      <c r="P53" s="21">
        <f t="shared" si="7"/>
        <v>3643481.49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1" t="s">
        <v>65</v>
      </c>
      <c r="B54" s="23">
        <v>2.1169791E7</v>
      </c>
      <c r="C54" s="24"/>
      <c r="D54" s="32">
        <v>0.0</v>
      </c>
      <c r="E54" s="32">
        <v>0.0</v>
      </c>
      <c r="F54" s="32">
        <v>0.0</v>
      </c>
      <c r="G54" s="32">
        <v>0.0</v>
      </c>
      <c r="H54" s="32">
        <v>0.0</v>
      </c>
      <c r="I54" s="32">
        <v>0.0</v>
      </c>
      <c r="J54" s="32">
        <v>0.0</v>
      </c>
      <c r="K54" s="32">
        <v>0.0</v>
      </c>
      <c r="L54" s="32">
        <v>0.0</v>
      </c>
      <c r="M54" s="32">
        <v>0.0</v>
      </c>
      <c r="N54" s="32">
        <v>0.0</v>
      </c>
      <c r="O54" s="32">
        <v>0.0</v>
      </c>
      <c r="P54" s="21">
        <f t="shared" si="7"/>
        <v>0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1" t="s">
        <v>66</v>
      </c>
      <c r="B55" s="23">
        <v>939042.0</v>
      </c>
      <c r="C55" s="24"/>
      <c r="D55" s="32">
        <v>0.0</v>
      </c>
      <c r="E55" s="32">
        <v>0.0</v>
      </c>
      <c r="F55" s="32">
        <v>0.0</v>
      </c>
      <c r="G55" s="32">
        <v>0.0</v>
      </c>
      <c r="H55" s="32">
        <v>0.0</v>
      </c>
      <c r="I55" s="32">
        <v>0.0</v>
      </c>
      <c r="J55" s="32">
        <v>0.0</v>
      </c>
      <c r="K55" s="32">
        <v>0.0</v>
      </c>
      <c r="L55" s="32">
        <v>0.0</v>
      </c>
      <c r="M55" s="32">
        <v>0.0</v>
      </c>
      <c r="N55" s="32">
        <v>0.0</v>
      </c>
      <c r="O55" s="32">
        <v>0.0</v>
      </c>
      <c r="P55" s="21">
        <f t="shared" si="7"/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1" t="s">
        <v>67</v>
      </c>
      <c r="B56" s="23">
        <v>1372254.0</v>
      </c>
      <c r="C56" s="24"/>
      <c r="D56" s="32"/>
      <c r="E56" s="32">
        <v>3625839.4</v>
      </c>
      <c r="F56" s="32">
        <v>0.0</v>
      </c>
      <c r="G56" s="32">
        <v>0.0</v>
      </c>
      <c r="H56" s="32">
        <v>0.0</v>
      </c>
      <c r="I56" s="32">
        <v>0.0</v>
      </c>
      <c r="J56" s="32">
        <v>0.0</v>
      </c>
      <c r="K56" s="32">
        <v>0.0</v>
      </c>
      <c r="L56" s="32">
        <v>0.0</v>
      </c>
      <c r="M56" s="32">
        <v>0.0</v>
      </c>
      <c r="N56" s="32">
        <v>0.0</v>
      </c>
      <c r="O56" s="32">
        <v>0.0</v>
      </c>
      <c r="P56" s="21">
        <f t="shared" si="7"/>
        <v>3625839.4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1" t="s">
        <v>68</v>
      </c>
      <c r="B57" s="23">
        <v>90154.0</v>
      </c>
      <c r="C57" s="2"/>
      <c r="D57" s="32">
        <v>0.0</v>
      </c>
      <c r="E57" s="32">
        <v>0.0</v>
      </c>
      <c r="F57" s="32">
        <v>0.0</v>
      </c>
      <c r="G57" s="32">
        <v>0.0</v>
      </c>
      <c r="H57" s="32">
        <v>0.0</v>
      </c>
      <c r="I57" s="32">
        <v>0.0</v>
      </c>
      <c r="J57" s="32">
        <v>0.0</v>
      </c>
      <c r="K57" s="32">
        <v>0.0</v>
      </c>
      <c r="L57" s="32">
        <v>0.0</v>
      </c>
      <c r="M57" s="32">
        <v>0.0</v>
      </c>
      <c r="N57" s="32">
        <v>0.0</v>
      </c>
      <c r="O57" s="32">
        <v>0.0</v>
      </c>
      <c r="P57" s="21">
        <f t="shared" si="7"/>
        <v>0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1" t="s">
        <v>69</v>
      </c>
      <c r="B58" s="23">
        <v>1.4714842E7</v>
      </c>
      <c r="C58" s="24"/>
      <c r="D58" s="32"/>
      <c r="E58" s="32">
        <v>17642.09</v>
      </c>
      <c r="F58" s="32">
        <v>0.0</v>
      </c>
      <c r="G58" s="32">
        <v>0.0</v>
      </c>
      <c r="H58" s="32">
        <v>0.0</v>
      </c>
      <c r="I58" s="32">
        <v>0.0</v>
      </c>
      <c r="J58" s="32">
        <v>0.0</v>
      </c>
      <c r="K58" s="32">
        <v>0.0</v>
      </c>
      <c r="L58" s="32">
        <v>0.0</v>
      </c>
      <c r="M58" s="32">
        <v>0.0</v>
      </c>
      <c r="N58" s="32">
        <v>0.0</v>
      </c>
      <c r="O58" s="32">
        <v>0.0</v>
      </c>
      <c r="P58" s="21">
        <f t="shared" si="7"/>
        <v>17642.09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1" t="s">
        <v>70</v>
      </c>
      <c r="B59" s="23">
        <v>333442.0</v>
      </c>
      <c r="C59" s="2"/>
      <c r="D59" s="32">
        <v>0.0</v>
      </c>
      <c r="E59" s="32">
        <v>0.0</v>
      </c>
      <c r="F59" s="32">
        <v>0.0</v>
      </c>
      <c r="G59" s="32">
        <v>0.0</v>
      </c>
      <c r="H59" s="32">
        <v>0.0</v>
      </c>
      <c r="I59" s="32">
        <v>0.0</v>
      </c>
      <c r="J59" s="32">
        <v>0.0</v>
      </c>
      <c r="K59" s="32">
        <v>0.0</v>
      </c>
      <c r="L59" s="32">
        <v>0.0</v>
      </c>
      <c r="M59" s="32">
        <v>0.0</v>
      </c>
      <c r="N59" s="32">
        <v>0.0</v>
      </c>
      <c r="O59" s="32">
        <v>0.0</v>
      </c>
      <c r="P59" s="21">
        <f t="shared" si="7"/>
        <v>0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1" t="s">
        <v>71</v>
      </c>
      <c r="B60" s="23">
        <v>0.0</v>
      </c>
      <c r="C60" s="2"/>
      <c r="D60" s="32">
        <v>0.0</v>
      </c>
      <c r="E60" s="32">
        <v>0.0</v>
      </c>
      <c r="F60" s="32">
        <v>0.0</v>
      </c>
      <c r="G60" s="32">
        <v>0.0</v>
      </c>
      <c r="H60" s="32">
        <v>0.0</v>
      </c>
      <c r="I60" s="32">
        <v>0.0</v>
      </c>
      <c r="J60" s="32">
        <v>0.0</v>
      </c>
      <c r="K60" s="32">
        <v>0.0</v>
      </c>
      <c r="L60" s="32">
        <v>0.0</v>
      </c>
      <c r="M60" s="32">
        <v>0.0</v>
      </c>
      <c r="N60" s="32">
        <v>0.0</v>
      </c>
      <c r="O60" s="32">
        <v>0.0</v>
      </c>
      <c r="P60" s="21">
        <f t="shared" si="7"/>
        <v>0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1" t="s">
        <v>72</v>
      </c>
      <c r="B61" s="23">
        <v>6870512.0</v>
      </c>
      <c r="C61" s="24"/>
      <c r="D61" s="32">
        <v>0.0</v>
      </c>
      <c r="E61" s="32">
        <v>0.0</v>
      </c>
      <c r="F61" s="32">
        <v>0.0</v>
      </c>
      <c r="G61" s="32">
        <v>0.0</v>
      </c>
      <c r="H61" s="32">
        <v>0.0</v>
      </c>
      <c r="I61" s="32">
        <v>0.0</v>
      </c>
      <c r="J61" s="32">
        <v>0.0</v>
      </c>
      <c r="K61" s="32">
        <v>0.0</v>
      </c>
      <c r="L61" s="32">
        <v>0.0</v>
      </c>
      <c r="M61" s="32">
        <v>0.0</v>
      </c>
      <c r="N61" s="32">
        <v>0.0</v>
      </c>
      <c r="O61" s="32">
        <v>0.0</v>
      </c>
      <c r="P61" s="21">
        <f t="shared" si="7"/>
        <v>0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1" t="s">
        <v>73</v>
      </c>
      <c r="B62" s="23">
        <v>613600.0</v>
      </c>
      <c r="C62" s="2"/>
      <c r="D62" s="32">
        <v>0.0</v>
      </c>
      <c r="E62" s="32">
        <v>0.0</v>
      </c>
      <c r="F62" s="32">
        <v>0.0</v>
      </c>
      <c r="G62" s="32">
        <v>0.0</v>
      </c>
      <c r="H62" s="32">
        <v>0.0</v>
      </c>
      <c r="I62" s="32">
        <v>0.0</v>
      </c>
      <c r="J62" s="32">
        <v>0.0</v>
      </c>
      <c r="K62" s="32">
        <v>0.0</v>
      </c>
      <c r="L62" s="32">
        <v>0.0</v>
      </c>
      <c r="M62" s="32">
        <v>0.0</v>
      </c>
      <c r="N62" s="32">
        <v>0.0</v>
      </c>
      <c r="O62" s="32">
        <v>0.0</v>
      </c>
      <c r="P62" s="21">
        <f t="shared" si="7"/>
        <v>0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2" t="s">
        <v>74</v>
      </c>
      <c r="B63" s="21">
        <f t="shared" ref="B63:O63" si="11">SUM(B64:B67)</f>
        <v>1306808301</v>
      </c>
      <c r="C63" s="21">
        <f t="shared" si="11"/>
        <v>0</v>
      </c>
      <c r="D63" s="21">
        <f t="shared" si="11"/>
        <v>0</v>
      </c>
      <c r="E63" s="21">
        <f t="shared" si="11"/>
        <v>14377343.93</v>
      </c>
      <c r="F63" s="21">
        <f t="shared" si="11"/>
        <v>0</v>
      </c>
      <c r="G63" s="21">
        <f t="shared" si="11"/>
        <v>0</v>
      </c>
      <c r="H63" s="21">
        <f t="shared" si="11"/>
        <v>0</v>
      </c>
      <c r="I63" s="21">
        <f t="shared" si="11"/>
        <v>0</v>
      </c>
      <c r="J63" s="21">
        <f t="shared" si="11"/>
        <v>0</v>
      </c>
      <c r="K63" s="21">
        <f t="shared" si="11"/>
        <v>0</v>
      </c>
      <c r="L63" s="21">
        <f t="shared" si="11"/>
        <v>0</v>
      </c>
      <c r="M63" s="21">
        <f t="shared" si="11"/>
        <v>0</v>
      </c>
      <c r="N63" s="21">
        <f t="shared" si="11"/>
        <v>0</v>
      </c>
      <c r="O63" s="21">
        <f t="shared" si="11"/>
        <v>0</v>
      </c>
      <c r="P63" s="21">
        <f t="shared" si="7"/>
        <v>14377343.93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1" t="s">
        <v>75</v>
      </c>
      <c r="B64" s="23">
        <v>1.3509051E7</v>
      </c>
      <c r="C64" s="2"/>
      <c r="D64" s="29">
        <v>0.0</v>
      </c>
      <c r="E64" s="29">
        <v>0.0</v>
      </c>
      <c r="F64" s="29">
        <v>0.0</v>
      </c>
      <c r="G64" s="29">
        <v>0.0</v>
      </c>
      <c r="H64" s="29">
        <v>0.0</v>
      </c>
      <c r="I64" s="29">
        <v>0.0</v>
      </c>
      <c r="J64" s="29">
        <v>0.0</v>
      </c>
      <c r="K64" s="29">
        <v>0.0</v>
      </c>
      <c r="L64" s="29">
        <v>0.0</v>
      </c>
      <c r="M64" s="29">
        <v>0.0</v>
      </c>
      <c r="N64" s="29">
        <v>0.0</v>
      </c>
      <c r="O64" s="29">
        <v>0.0</v>
      </c>
      <c r="P64" s="21">
        <f t="shared" si="7"/>
        <v>0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1" t="s">
        <v>76</v>
      </c>
      <c r="B65" s="23">
        <v>1.29329925E9</v>
      </c>
      <c r="C65" s="24"/>
      <c r="D65" s="32"/>
      <c r="E65" s="32">
        <v>1.437734393E7</v>
      </c>
      <c r="F65" s="29">
        <v>0.0</v>
      </c>
      <c r="G65" s="29">
        <v>0.0</v>
      </c>
      <c r="H65" s="29">
        <v>0.0</v>
      </c>
      <c r="I65" s="29">
        <v>0.0</v>
      </c>
      <c r="J65" s="29">
        <v>0.0</v>
      </c>
      <c r="K65" s="29">
        <v>0.0</v>
      </c>
      <c r="L65" s="29">
        <v>0.0</v>
      </c>
      <c r="M65" s="29">
        <v>0.0</v>
      </c>
      <c r="N65" s="29">
        <v>0.0</v>
      </c>
      <c r="O65" s="29">
        <v>0.0</v>
      </c>
      <c r="P65" s="21">
        <f t="shared" si="7"/>
        <v>14377343.93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1" t="s">
        <v>77</v>
      </c>
      <c r="B66" s="23">
        <v>0.0</v>
      </c>
      <c r="C66" s="2"/>
      <c r="D66" s="29">
        <v>0.0</v>
      </c>
      <c r="E66" s="29">
        <v>0.0</v>
      </c>
      <c r="F66" s="29">
        <v>0.0</v>
      </c>
      <c r="G66" s="29">
        <v>0.0</v>
      </c>
      <c r="H66" s="29">
        <v>0.0</v>
      </c>
      <c r="I66" s="29">
        <v>0.0</v>
      </c>
      <c r="J66" s="29">
        <v>0.0</v>
      </c>
      <c r="K66" s="29">
        <v>0.0</v>
      </c>
      <c r="L66" s="29">
        <v>0.0</v>
      </c>
      <c r="M66" s="29">
        <v>0.0</v>
      </c>
      <c r="N66" s="29">
        <v>0.0</v>
      </c>
      <c r="O66" s="29">
        <v>0.0</v>
      </c>
      <c r="P66" s="21">
        <f t="shared" si="7"/>
        <v>0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1" t="s">
        <v>78</v>
      </c>
      <c r="B67" s="23">
        <v>0.0</v>
      </c>
      <c r="C67" s="2"/>
      <c r="D67" s="29">
        <v>0.0</v>
      </c>
      <c r="E67" s="29">
        <v>0.0</v>
      </c>
      <c r="F67" s="29">
        <v>0.0</v>
      </c>
      <c r="G67" s="29">
        <v>0.0</v>
      </c>
      <c r="H67" s="29">
        <v>0.0</v>
      </c>
      <c r="I67" s="29">
        <v>0.0</v>
      </c>
      <c r="J67" s="29">
        <v>0.0</v>
      </c>
      <c r="K67" s="29">
        <v>0.0</v>
      </c>
      <c r="L67" s="29">
        <v>0.0</v>
      </c>
      <c r="M67" s="29">
        <v>0.0</v>
      </c>
      <c r="N67" s="29">
        <v>0.0</v>
      </c>
      <c r="O67" s="29">
        <v>0.0</v>
      </c>
      <c r="P67" s="21">
        <f t="shared" si="7"/>
        <v>0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2" t="s">
        <v>79</v>
      </c>
      <c r="B68" s="21">
        <f>SUM(B69:B70)</f>
        <v>0</v>
      </c>
      <c r="C68" s="2"/>
      <c r="D68" s="21">
        <f t="shared" ref="D68:H68" si="12">SUM(D69:D70)</f>
        <v>0</v>
      </c>
      <c r="E68" s="21">
        <f t="shared" si="12"/>
        <v>0</v>
      </c>
      <c r="F68" s="21">
        <f t="shared" si="12"/>
        <v>0</v>
      </c>
      <c r="G68" s="21">
        <f t="shared" si="12"/>
        <v>0</v>
      </c>
      <c r="H68" s="21">
        <f t="shared" si="12"/>
        <v>0</v>
      </c>
      <c r="I68" s="21">
        <v>0.0</v>
      </c>
      <c r="J68" s="21">
        <f t="shared" ref="J68:O68" si="13">SUM(J69:J70)</f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7"/>
        <v>0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1" t="s">
        <v>80</v>
      </c>
      <c r="B69" s="29">
        <v>0.0</v>
      </c>
      <c r="C69" s="2"/>
      <c r="D69" s="29">
        <v>0.0</v>
      </c>
      <c r="E69" s="29">
        <v>0.0</v>
      </c>
      <c r="F69" s="29">
        <v>0.0</v>
      </c>
      <c r="G69" s="29">
        <v>0.0</v>
      </c>
      <c r="H69" s="29">
        <v>0.0</v>
      </c>
      <c r="I69" s="29">
        <v>0.0</v>
      </c>
      <c r="J69" s="29">
        <v>0.0</v>
      </c>
      <c r="K69" s="29">
        <v>0.0</v>
      </c>
      <c r="L69" s="29">
        <v>0.0</v>
      </c>
      <c r="M69" s="11">
        <v>0.0</v>
      </c>
      <c r="N69" s="11">
        <v>0.0</v>
      </c>
      <c r="O69" s="11">
        <v>0.0</v>
      </c>
      <c r="P69" s="21">
        <f t="shared" si="7"/>
        <v>0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1" t="s">
        <v>81</v>
      </c>
      <c r="B70" s="29">
        <v>0.0</v>
      </c>
      <c r="C70" s="2"/>
      <c r="D70" s="29">
        <v>0.0</v>
      </c>
      <c r="E70" s="29">
        <v>0.0</v>
      </c>
      <c r="F70" s="29">
        <v>0.0</v>
      </c>
      <c r="G70" s="29">
        <v>0.0</v>
      </c>
      <c r="H70" s="29">
        <v>0.0</v>
      </c>
      <c r="I70" s="29">
        <v>0.0</v>
      </c>
      <c r="J70" s="29">
        <v>0.0</v>
      </c>
      <c r="K70" s="29">
        <v>0.0</v>
      </c>
      <c r="L70" s="29">
        <v>0.0</v>
      </c>
      <c r="M70" s="11">
        <v>0.0</v>
      </c>
      <c r="N70" s="11">
        <v>0.0</v>
      </c>
      <c r="O70" s="11">
        <v>0.0</v>
      </c>
      <c r="P70" s="21">
        <f t="shared" si="7"/>
        <v>0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2" t="s">
        <v>82</v>
      </c>
      <c r="B71" s="21">
        <f>SUM(B72:B74)</f>
        <v>0</v>
      </c>
      <c r="C71" s="2"/>
      <c r="D71" s="21">
        <f t="shared" ref="D71:L71" si="14">SUM(D72:D74)</f>
        <v>0</v>
      </c>
      <c r="E71" s="21">
        <f t="shared" si="14"/>
        <v>0</v>
      </c>
      <c r="F71" s="21">
        <f t="shared" si="14"/>
        <v>0</v>
      </c>
      <c r="G71" s="21">
        <f t="shared" si="14"/>
        <v>0</v>
      </c>
      <c r="H71" s="21">
        <f t="shared" si="14"/>
        <v>0</v>
      </c>
      <c r="I71" s="21">
        <f t="shared" si="14"/>
        <v>0</v>
      </c>
      <c r="J71" s="21">
        <f t="shared" si="14"/>
        <v>0</v>
      </c>
      <c r="K71" s="21">
        <f t="shared" si="14"/>
        <v>0</v>
      </c>
      <c r="L71" s="21">
        <f t="shared" si="14"/>
        <v>0</v>
      </c>
      <c r="M71" s="21">
        <v>0.0</v>
      </c>
      <c r="N71" s="21">
        <v>0.0</v>
      </c>
      <c r="O71" s="21">
        <v>0.0</v>
      </c>
      <c r="P71" s="21">
        <f t="shared" si="7"/>
        <v>0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1" t="s">
        <v>83</v>
      </c>
      <c r="B72" s="29">
        <v>0.0</v>
      </c>
      <c r="C72" s="2"/>
      <c r="D72" s="29">
        <v>0.0</v>
      </c>
      <c r="E72" s="29">
        <v>0.0</v>
      </c>
      <c r="F72" s="29">
        <v>0.0</v>
      </c>
      <c r="G72" s="29">
        <v>0.0</v>
      </c>
      <c r="H72" s="29">
        <v>0.0</v>
      </c>
      <c r="I72" s="29">
        <v>0.0</v>
      </c>
      <c r="J72" s="29">
        <v>0.0</v>
      </c>
      <c r="K72" s="29">
        <v>0.0</v>
      </c>
      <c r="L72" s="29">
        <v>0.0</v>
      </c>
      <c r="M72" s="11">
        <v>0.0</v>
      </c>
      <c r="N72" s="11">
        <v>0.0</v>
      </c>
      <c r="O72" s="11">
        <v>0.0</v>
      </c>
      <c r="P72" s="21">
        <f t="shared" si="7"/>
        <v>0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1" t="s">
        <v>84</v>
      </c>
      <c r="B73" s="29">
        <v>0.0</v>
      </c>
      <c r="C73" s="2"/>
      <c r="D73" s="29">
        <v>0.0</v>
      </c>
      <c r="E73" s="29">
        <v>0.0</v>
      </c>
      <c r="F73" s="29">
        <v>0.0</v>
      </c>
      <c r="G73" s="29">
        <v>0.0</v>
      </c>
      <c r="H73" s="29">
        <v>0.0</v>
      </c>
      <c r="I73" s="29">
        <v>0.0</v>
      </c>
      <c r="J73" s="29">
        <v>0.0</v>
      </c>
      <c r="K73" s="29">
        <v>0.0</v>
      </c>
      <c r="L73" s="29">
        <v>0.0</v>
      </c>
      <c r="M73" s="11">
        <v>0.0</v>
      </c>
      <c r="N73" s="11">
        <v>0.0</v>
      </c>
      <c r="O73" s="11">
        <v>0.0</v>
      </c>
      <c r="P73" s="21">
        <f t="shared" si="7"/>
        <v>0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1" t="s">
        <v>85</v>
      </c>
      <c r="B74" s="29">
        <v>0.0</v>
      </c>
      <c r="C74" s="2"/>
      <c r="D74" s="29">
        <v>0.0</v>
      </c>
      <c r="E74" s="29">
        <v>0.0</v>
      </c>
      <c r="F74" s="29">
        <v>0.0</v>
      </c>
      <c r="G74" s="29">
        <v>0.0</v>
      </c>
      <c r="H74" s="29">
        <v>0.0</v>
      </c>
      <c r="I74" s="29">
        <v>0.0</v>
      </c>
      <c r="J74" s="29">
        <v>0.0</v>
      </c>
      <c r="K74" s="29">
        <v>0.0</v>
      </c>
      <c r="L74" s="29">
        <v>0.0</v>
      </c>
      <c r="M74" s="11">
        <v>0.0</v>
      </c>
      <c r="N74" s="11">
        <v>0.0</v>
      </c>
      <c r="O74" s="11">
        <v>0.0</v>
      </c>
      <c r="P74" s="21">
        <f t="shared" si="7"/>
        <v>0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17" t="s">
        <v>86</v>
      </c>
      <c r="B75" s="33">
        <f t="shared" ref="B75:J75" si="15">SUM(B76+B79+B82)</f>
        <v>160000000</v>
      </c>
      <c r="C75" s="33">
        <f t="shared" si="15"/>
        <v>0</v>
      </c>
      <c r="D75" s="33">
        <f t="shared" si="15"/>
        <v>0</v>
      </c>
      <c r="E75" s="33">
        <f t="shared" si="15"/>
        <v>7583375.95</v>
      </c>
      <c r="F75" s="33">
        <f t="shared" si="15"/>
        <v>0</v>
      </c>
      <c r="G75" s="33">
        <f t="shared" si="15"/>
        <v>0</v>
      </c>
      <c r="H75" s="33">
        <f t="shared" si="15"/>
        <v>0</v>
      </c>
      <c r="I75" s="33">
        <f t="shared" si="15"/>
        <v>0</v>
      </c>
      <c r="J75" s="33">
        <f t="shared" si="15"/>
        <v>0</v>
      </c>
      <c r="K75" s="33">
        <f>+K76+K79+K82</f>
        <v>0</v>
      </c>
      <c r="L75" s="33">
        <f t="shared" ref="L75:M75" si="16">SUM(L76+L79+L82)</f>
        <v>0</v>
      </c>
      <c r="M75" s="21">
        <f t="shared" si="16"/>
        <v>0</v>
      </c>
      <c r="N75" s="21">
        <f>SUM(N76+N79)</f>
        <v>0</v>
      </c>
      <c r="O75" s="21">
        <f>SUM(O76+O79+O82)</f>
        <v>0</v>
      </c>
      <c r="P75" s="21">
        <f t="shared" si="7"/>
        <v>7583375.95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2" t="s">
        <v>87</v>
      </c>
      <c r="B76" s="21">
        <v>0.0</v>
      </c>
      <c r="C76" s="2"/>
      <c r="D76" s="21">
        <v>0.0</v>
      </c>
      <c r="E76" s="21">
        <v>0.0</v>
      </c>
      <c r="F76" s="21">
        <v>0.0</v>
      </c>
      <c r="G76" s="21">
        <v>0.0</v>
      </c>
      <c r="H76" s="21">
        <v>0.0</v>
      </c>
      <c r="I76" s="21">
        <v>0.0</v>
      </c>
      <c r="J76" s="21">
        <v>0.0</v>
      </c>
      <c r="K76" s="21">
        <v>0.0</v>
      </c>
      <c r="L76" s="21">
        <v>0.0</v>
      </c>
      <c r="M76" s="21">
        <v>0.0</v>
      </c>
      <c r="N76" s="21">
        <v>0.0</v>
      </c>
      <c r="O76" s="21">
        <v>0.0</v>
      </c>
      <c r="P76" s="21">
        <f t="shared" si="7"/>
        <v>0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1" t="s">
        <v>88</v>
      </c>
      <c r="B77" s="29">
        <v>0.0</v>
      </c>
      <c r="C77" s="2"/>
      <c r="D77" s="29">
        <v>0.0</v>
      </c>
      <c r="E77" s="29">
        <v>0.0</v>
      </c>
      <c r="F77" s="29">
        <v>0.0</v>
      </c>
      <c r="G77" s="29">
        <v>0.0</v>
      </c>
      <c r="H77" s="29">
        <v>0.0</v>
      </c>
      <c r="I77" s="29">
        <v>0.0</v>
      </c>
      <c r="J77" s="29">
        <v>0.0</v>
      </c>
      <c r="K77" s="29">
        <v>0.0</v>
      </c>
      <c r="L77" s="29">
        <v>0.0</v>
      </c>
      <c r="M77" s="11">
        <v>0.0</v>
      </c>
      <c r="N77" s="11">
        <v>0.0</v>
      </c>
      <c r="O77" s="11">
        <v>0.0</v>
      </c>
      <c r="P77" s="21">
        <f t="shared" si="7"/>
        <v>0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1" t="s">
        <v>89</v>
      </c>
      <c r="B78" s="29">
        <v>0.0</v>
      </c>
      <c r="C78" s="2"/>
      <c r="D78" s="29">
        <v>0.0</v>
      </c>
      <c r="E78" s="29">
        <v>0.0</v>
      </c>
      <c r="F78" s="29">
        <v>0.0</v>
      </c>
      <c r="G78" s="29">
        <v>0.0</v>
      </c>
      <c r="H78" s="29">
        <v>0.0</v>
      </c>
      <c r="I78" s="29">
        <v>0.0</v>
      </c>
      <c r="J78" s="29">
        <v>0.0</v>
      </c>
      <c r="K78" s="29">
        <v>0.0</v>
      </c>
      <c r="L78" s="29">
        <v>0.0</v>
      </c>
      <c r="M78" s="11">
        <v>0.0</v>
      </c>
      <c r="N78" s="11">
        <v>0.0</v>
      </c>
      <c r="O78" s="11">
        <v>0.0</v>
      </c>
      <c r="P78" s="21">
        <f t="shared" si="7"/>
        <v>0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2" t="s">
        <v>90</v>
      </c>
      <c r="B79" s="34">
        <f t="shared" ref="B79:D79" si="17">SUM(B80:B81)</f>
        <v>160000000</v>
      </c>
      <c r="C79" s="34">
        <f t="shared" si="17"/>
        <v>0</v>
      </c>
      <c r="D79" s="34">
        <f t="shared" si="17"/>
        <v>0</v>
      </c>
      <c r="E79" s="34">
        <f>+E80</f>
        <v>7583375.95</v>
      </c>
      <c r="F79" s="34">
        <f t="shared" ref="F79:O79" si="18">SUM(F80:F81)</f>
        <v>0</v>
      </c>
      <c r="G79" s="34">
        <f t="shared" si="18"/>
        <v>0</v>
      </c>
      <c r="H79" s="34">
        <f t="shared" si="18"/>
        <v>0</v>
      </c>
      <c r="I79" s="34">
        <f t="shared" si="18"/>
        <v>0</v>
      </c>
      <c r="J79" s="34">
        <f t="shared" si="18"/>
        <v>0</v>
      </c>
      <c r="K79" s="34">
        <f t="shared" si="18"/>
        <v>0</v>
      </c>
      <c r="L79" s="34">
        <f t="shared" si="18"/>
        <v>0</v>
      </c>
      <c r="M79" s="34">
        <f t="shared" si="18"/>
        <v>0</v>
      </c>
      <c r="N79" s="34">
        <f t="shared" si="18"/>
        <v>0</v>
      </c>
      <c r="O79" s="34">
        <f t="shared" si="18"/>
        <v>0</v>
      </c>
      <c r="P79" s="21">
        <f t="shared" si="7"/>
        <v>7583375.95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1" t="s">
        <v>91</v>
      </c>
      <c r="B80" s="35">
        <v>1.6E8</v>
      </c>
      <c r="C80" s="24"/>
      <c r="D80" s="31"/>
      <c r="E80" s="23">
        <v>7583375.95</v>
      </c>
      <c r="F80" s="23">
        <v>0.0</v>
      </c>
      <c r="G80" s="23">
        <v>0.0</v>
      </c>
      <c r="H80" s="23">
        <v>0.0</v>
      </c>
      <c r="I80" s="23">
        <v>0.0</v>
      </c>
      <c r="J80" s="23">
        <v>0.0</v>
      </c>
      <c r="K80" s="23">
        <v>0.0</v>
      </c>
      <c r="L80" s="23">
        <v>0.0</v>
      </c>
      <c r="M80" s="23">
        <v>0.0</v>
      </c>
      <c r="N80" s="29">
        <v>0.0</v>
      </c>
      <c r="O80" s="29">
        <v>0.0</v>
      </c>
      <c r="P80" s="21">
        <f t="shared" si="7"/>
        <v>7583375.95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1" t="s">
        <v>92</v>
      </c>
      <c r="B81" s="32">
        <v>0.0</v>
      </c>
      <c r="C81" s="2"/>
      <c r="D81" s="29">
        <v>0.0</v>
      </c>
      <c r="E81" s="29">
        <v>0.0</v>
      </c>
      <c r="F81" s="29">
        <v>0.0</v>
      </c>
      <c r="G81" s="29">
        <v>0.0</v>
      </c>
      <c r="H81" s="29">
        <v>0.0</v>
      </c>
      <c r="I81" s="29">
        <v>0.0</v>
      </c>
      <c r="J81" s="29">
        <v>0.0</v>
      </c>
      <c r="K81" s="29">
        <v>0.0</v>
      </c>
      <c r="L81" s="29">
        <v>0.0</v>
      </c>
      <c r="M81" s="11">
        <v>0.0</v>
      </c>
      <c r="N81" s="11">
        <v>0.0</v>
      </c>
      <c r="O81" s="11">
        <v>0.0</v>
      </c>
      <c r="P81" s="21">
        <f t="shared" si="7"/>
        <v>0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2" t="s">
        <v>93</v>
      </c>
      <c r="B82" s="21">
        <f>SUM(B83)</f>
        <v>0</v>
      </c>
      <c r="C82" s="2"/>
      <c r="D82" s="21">
        <f t="shared" ref="D82:L82" si="19">SUM(D83)</f>
        <v>0</v>
      </c>
      <c r="E82" s="21">
        <f t="shared" si="19"/>
        <v>0</v>
      </c>
      <c r="F82" s="21">
        <f t="shared" si="19"/>
        <v>0</v>
      </c>
      <c r="G82" s="21">
        <f t="shared" si="19"/>
        <v>0</v>
      </c>
      <c r="H82" s="21">
        <f t="shared" si="19"/>
        <v>0</v>
      </c>
      <c r="I82" s="21">
        <f t="shared" si="19"/>
        <v>0</v>
      </c>
      <c r="J82" s="21">
        <f t="shared" si="19"/>
        <v>0</v>
      </c>
      <c r="K82" s="21">
        <f t="shared" si="19"/>
        <v>0</v>
      </c>
      <c r="L82" s="21">
        <f t="shared" si="19"/>
        <v>0</v>
      </c>
      <c r="M82" s="21">
        <v>0.0</v>
      </c>
      <c r="N82" s="21">
        <v>0.0</v>
      </c>
      <c r="O82" s="21">
        <v>0.0</v>
      </c>
      <c r="P82" s="21">
        <f t="shared" si="7"/>
        <v>0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" t="s">
        <v>94</v>
      </c>
      <c r="B83" s="29">
        <v>0.0</v>
      </c>
      <c r="C83" s="2"/>
      <c r="D83" s="29">
        <v>0.0</v>
      </c>
      <c r="E83" s="29">
        <v>0.0</v>
      </c>
      <c r="F83" s="29">
        <v>0.0</v>
      </c>
      <c r="G83" s="29">
        <v>0.0</v>
      </c>
      <c r="H83" s="29">
        <v>0.0</v>
      </c>
      <c r="I83" s="29">
        <v>0.0</v>
      </c>
      <c r="J83" s="29">
        <v>0.0</v>
      </c>
      <c r="K83" s="29">
        <v>0.0</v>
      </c>
      <c r="L83" s="29">
        <v>0.0</v>
      </c>
      <c r="M83" s="11">
        <v>0.0</v>
      </c>
      <c r="N83" s="11">
        <v>0.0</v>
      </c>
      <c r="O83" s="11">
        <v>0.0</v>
      </c>
      <c r="P83" s="21">
        <f t="shared" si="7"/>
        <v>0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36" t="s">
        <v>95</v>
      </c>
      <c r="B84" s="37">
        <f t="shared" ref="B84:P84" si="20">SUM(B10+B75)</f>
        <v>5409492862</v>
      </c>
      <c r="C84" s="37">
        <f t="shared" si="20"/>
        <v>0</v>
      </c>
      <c r="D84" s="37">
        <f t="shared" si="20"/>
        <v>145675956</v>
      </c>
      <c r="E84" s="37">
        <f t="shared" si="20"/>
        <v>333407932</v>
      </c>
      <c r="F84" s="37">
        <f t="shared" si="20"/>
        <v>0</v>
      </c>
      <c r="G84" s="37">
        <f t="shared" si="20"/>
        <v>0</v>
      </c>
      <c r="H84" s="37">
        <f t="shared" si="20"/>
        <v>0</v>
      </c>
      <c r="I84" s="37">
        <f t="shared" si="20"/>
        <v>0</v>
      </c>
      <c r="J84" s="37">
        <f t="shared" si="20"/>
        <v>0</v>
      </c>
      <c r="K84" s="37">
        <f t="shared" si="20"/>
        <v>0</v>
      </c>
      <c r="L84" s="37">
        <f t="shared" si="20"/>
        <v>0</v>
      </c>
      <c r="M84" s="37">
        <f t="shared" si="20"/>
        <v>0</v>
      </c>
      <c r="N84" s="37">
        <f t="shared" si="20"/>
        <v>0</v>
      </c>
      <c r="O84" s="37">
        <f t="shared" si="20"/>
        <v>0</v>
      </c>
      <c r="P84" s="37">
        <f t="shared" si="20"/>
        <v>479083888</v>
      </c>
      <c r="Q84" s="38" t="s">
        <v>96</v>
      </c>
      <c r="R84" s="2"/>
      <c r="S84" s="2"/>
      <c r="T84" s="2"/>
      <c r="U84" s="2"/>
      <c r="V84" s="2"/>
      <c r="W84" s="2"/>
      <c r="X84" s="2"/>
      <c r="Y84" s="2"/>
      <c r="Z84" s="2"/>
    </row>
    <row r="85">
      <c r="A85" s="1"/>
      <c r="B85" s="2"/>
      <c r="C85" s="2"/>
      <c r="D85" s="38">
        <f>D84-145675956</f>
        <v>0</v>
      </c>
      <c r="E85" s="2"/>
      <c r="F85" s="2"/>
      <c r="G85" s="39"/>
      <c r="H85" s="2"/>
      <c r="I85" s="40"/>
      <c r="J85" s="38"/>
      <c r="K85" s="2"/>
      <c r="L85" s="3"/>
      <c r="M85" s="3"/>
      <c r="N85" s="3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41" t="s">
        <v>97</v>
      </c>
      <c r="B86" s="42"/>
      <c r="C86" s="2"/>
      <c r="D86" s="24"/>
      <c r="E86" s="24"/>
      <c r="F86" s="38"/>
      <c r="G86" s="38"/>
      <c r="H86" s="38"/>
      <c r="I86" s="24"/>
      <c r="J86" s="2"/>
      <c r="K86" s="38"/>
      <c r="L86" s="3"/>
      <c r="M86" s="43" t="s">
        <v>98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41" t="s">
        <v>99</v>
      </c>
      <c r="B87" s="2"/>
      <c r="C87" s="2"/>
      <c r="D87" s="2"/>
      <c r="E87" s="24" t="s">
        <v>96</v>
      </c>
      <c r="F87" s="38"/>
      <c r="G87" s="38"/>
      <c r="H87" s="38"/>
      <c r="I87" s="24"/>
      <c r="J87" s="24"/>
      <c r="K87" s="40">
        <f>J12+J13+J14+J16+J18+J19+J20+J21+J22+J24+J25+J26+J28+J29+J30+J32+J33+J34+J36+J38+J56+J58+J65+J80</f>
        <v>0</v>
      </c>
      <c r="L87" s="3"/>
      <c r="M87" s="44" t="s">
        <v>100</v>
      </c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41" t="s">
        <v>101</v>
      </c>
      <c r="B88" s="2"/>
      <c r="C88" s="2"/>
      <c r="D88" s="2"/>
      <c r="E88" s="2"/>
      <c r="F88" s="38"/>
      <c r="G88" s="38"/>
      <c r="H88" s="38"/>
      <c r="I88" s="24"/>
      <c r="J88" s="2"/>
      <c r="K88" s="38"/>
      <c r="L88" s="3"/>
      <c r="M88" s="44" t="s">
        <v>102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45" t="s">
        <v>103</v>
      </c>
      <c r="B89" s="2"/>
      <c r="C89" s="2"/>
      <c r="D89" s="2"/>
      <c r="E89" s="2"/>
      <c r="F89" s="38"/>
      <c r="G89" s="38"/>
      <c r="H89" s="38"/>
      <c r="I89" s="38" t="s">
        <v>96</v>
      </c>
      <c r="J89" s="38" t="s">
        <v>96</v>
      </c>
      <c r="K89" s="38"/>
      <c r="L89" s="3"/>
      <c r="M89" s="38"/>
      <c r="N89" s="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45" t="s">
        <v>104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3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46" t="s">
        <v>105</v>
      </c>
      <c r="B91" s="4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48" t="s">
        <v>106</v>
      </c>
      <c r="B92" s="49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50" t="s">
        <v>107</v>
      </c>
      <c r="B93" s="49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51" t="s">
        <v>108</v>
      </c>
      <c r="B94" s="5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53"/>
    </row>
    <row r="108">
      <c r="A108" s="53"/>
    </row>
    <row r="109">
      <c r="A109" s="53"/>
    </row>
    <row r="110">
      <c r="A110" s="53"/>
    </row>
    <row r="111">
      <c r="A111" s="53"/>
    </row>
    <row r="112">
      <c r="A112" s="53"/>
    </row>
    <row r="113">
      <c r="A113" s="53"/>
    </row>
    <row r="114">
      <c r="A114" s="53"/>
    </row>
    <row r="115">
      <c r="A115" s="53"/>
    </row>
    <row r="116">
      <c r="A116" s="53"/>
    </row>
    <row r="117">
      <c r="A117" s="53"/>
    </row>
    <row r="118">
      <c r="A118" s="53"/>
    </row>
    <row r="119">
      <c r="A119" s="53"/>
    </row>
    <row r="120">
      <c r="A120" s="53"/>
    </row>
    <row r="121">
      <c r="A121" s="53"/>
    </row>
    <row r="122">
      <c r="A122" s="53"/>
    </row>
    <row r="123">
      <c r="A123" s="53"/>
    </row>
    <row r="124">
      <c r="A124" s="53"/>
    </row>
    <row r="125">
      <c r="A125" s="53"/>
    </row>
    <row r="126">
      <c r="A126" s="53"/>
    </row>
    <row r="127">
      <c r="A127" s="53"/>
    </row>
    <row r="128">
      <c r="A128" s="53"/>
    </row>
    <row r="129">
      <c r="A129" s="53"/>
    </row>
    <row r="130">
      <c r="A130" s="53"/>
    </row>
    <row r="131">
      <c r="A131" s="53"/>
    </row>
    <row r="132">
      <c r="A132" s="53"/>
    </row>
    <row r="133">
      <c r="A133" s="53"/>
    </row>
    <row r="134">
      <c r="A134" s="53"/>
    </row>
    <row r="135">
      <c r="A135" s="53"/>
    </row>
    <row r="136">
      <c r="A136" s="53"/>
    </row>
    <row r="137">
      <c r="A137" s="53"/>
    </row>
    <row r="138">
      <c r="A138" s="53"/>
    </row>
    <row r="139">
      <c r="A139" s="53"/>
    </row>
    <row r="140">
      <c r="A140" s="53"/>
    </row>
    <row r="141">
      <c r="A141" s="53"/>
    </row>
    <row r="142">
      <c r="A142" s="53"/>
    </row>
    <row r="143">
      <c r="A143" s="53"/>
    </row>
    <row r="144">
      <c r="A144" s="53"/>
    </row>
    <row r="145">
      <c r="A145" s="53"/>
    </row>
    <row r="146">
      <c r="A146" s="53"/>
    </row>
    <row r="147">
      <c r="A147" s="53"/>
    </row>
    <row r="148">
      <c r="A148" s="53"/>
    </row>
    <row r="149">
      <c r="A149" s="53"/>
    </row>
    <row r="150">
      <c r="A150" s="53"/>
    </row>
    <row r="151">
      <c r="A151" s="53"/>
    </row>
    <row r="152">
      <c r="A152" s="53"/>
    </row>
    <row r="153">
      <c r="A153" s="53"/>
    </row>
    <row r="154">
      <c r="A154" s="53"/>
    </row>
    <row r="155">
      <c r="A155" s="53"/>
    </row>
    <row r="156">
      <c r="A156" s="53"/>
    </row>
    <row r="157">
      <c r="A157" s="53"/>
    </row>
    <row r="158">
      <c r="A158" s="53"/>
    </row>
    <row r="159">
      <c r="A159" s="53"/>
    </row>
    <row r="160">
      <c r="A160" s="53"/>
    </row>
    <row r="161">
      <c r="A161" s="53"/>
    </row>
    <row r="162">
      <c r="A162" s="53"/>
    </row>
    <row r="163">
      <c r="A163" s="53"/>
    </row>
    <row r="164">
      <c r="A164" s="53"/>
    </row>
    <row r="165">
      <c r="A165" s="53"/>
    </row>
    <row r="166">
      <c r="A166" s="53"/>
    </row>
    <row r="167">
      <c r="A167" s="53"/>
    </row>
    <row r="168">
      <c r="A168" s="53"/>
    </row>
    <row r="169">
      <c r="A169" s="53"/>
    </row>
    <row r="170">
      <c r="A170" s="53"/>
    </row>
    <row r="171">
      <c r="A171" s="53"/>
    </row>
    <row r="172">
      <c r="A172" s="53"/>
    </row>
    <row r="173">
      <c r="A173" s="53"/>
    </row>
    <row r="174">
      <c r="A174" s="53"/>
    </row>
    <row r="175">
      <c r="A175" s="53"/>
    </row>
    <row r="176">
      <c r="A176" s="53"/>
    </row>
    <row r="177">
      <c r="A177" s="53"/>
    </row>
    <row r="178">
      <c r="A178" s="53"/>
    </row>
    <row r="179">
      <c r="A179" s="53"/>
    </row>
    <row r="180">
      <c r="A180" s="53"/>
    </row>
    <row r="181">
      <c r="A181" s="53"/>
    </row>
    <row r="182">
      <c r="A182" s="53"/>
    </row>
    <row r="183">
      <c r="A183" s="53"/>
    </row>
    <row r="184">
      <c r="A184" s="53"/>
    </row>
    <row r="185">
      <c r="A185" s="53"/>
    </row>
    <row r="186">
      <c r="A186" s="53"/>
    </row>
    <row r="187">
      <c r="A187" s="53"/>
    </row>
    <row r="188">
      <c r="A188" s="53"/>
    </row>
    <row r="189">
      <c r="A189" s="53"/>
    </row>
    <row r="190">
      <c r="A190" s="53"/>
    </row>
    <row r="191">
      <c r="A191" s="53"/>
    </row>
    <row r="192">
      <c r="A192" s="53"/>
    </row>
    <row r="193">
      <c r="A193" s="53"/>
    </row>
    <row r="194">
      <c r="A194" s="53"/>
    </row>
    <row r="195">
      <c r="A195" s="53"/>
    </row>
    <row r="196">
      <c r="A196" s="53"/>
    </row>
    <row r="197">
      <c r="A197" s="53"/>
    </row>
    <row r="198">
      <c r="A198" s="53"/>
    </row>
    <row r="199">
      <c r="A199" s="53"/>
    </row>
    <row r="200">
      <c r="A200" s="53"/>
    </row>
    <row r="201">
      <c r="A201" s="53"/>
    </row>
    <row r="202">
      <c r="A202" s="53"/>
    </row>
    <row r="203">
      <c r="A203" s="53"/>
    </row>
    <row r="204">
      <c r="A204" s="53"/>
    </row>
    <row r="205">
      <c r="A205" s="53"/>
    </row>
    <row r="206">
      <c r="A206" s="53"/>
    </row>
    <row r="207">
      <c r="A207" s="53"/>
    </row>
    <row r="208">
      <c r="A208" s="53"/>
    </row>
    <row r="209">
      <c r="A209" s="53"/>
    </row>
    <row r="210">
      <c r="A210" s="53"/>
    </row>
    <row r="211">
      <c r="A211" s="53"/>
    </row>
    <row r="212">
      <c r="A212" s="53"/>
    </row>
    <row r="213">
      <c r="A213" s="53"/>
    </row>
    <row r="214">
      <c r="A214" s="53"/>
    </row>
    <row r="215">
      <c r="A215" s="53"/>
    </row>
    <row r="216">
      <c r="A216" s="53"/>
    </row>
    <row r="217">
      <c r="A217" s="53"/>
    </row>
    <row r="218">
      <c r="A218" s="53"/>
    </row>
    <row r="219">
      <c r="A219" s="53"/>
    </row>
    <row r="220">
      <c r="A220" s="53"/>
    </row>
    <row r="221">
      <c r="A221" s="53"/>
    </row>
    <row r="222">
      <c r="A222" s="53"/>
    </row>
    <row r="223">
      <c r="A223" s="53"/>
    </row>
    <row r="224">
      <c r="A224" s="53"/>
    </row>
    <row r="225">
      <c r="A225" s="53"/>
    </row>
    <row r="226">
      <c r="A226" s="53"/>
    </row>
    <row r="227">
      <c r="A227" s="53"/>
    </row>
    <row r="228">
      <c r="A228" s="53"/>
    </row>
    <row r="229">
      <c r="A229" s="53"/>
    </row>
    <row r="230">
      <c r="A230" s="53"/>
    </row>
    <row r="231">
      <c r="A231" s="53"/>
    </row>
    <row r="232">
      <c r="A232" s="53"/>
    </row>
    <row r="233">
      <c r="A233" s="53"/>
    </row>
    <row r="234">
      <c r="A234" s="53"/>
    </row>
    <row r="235">
      <c r="A235" s="53"/>
    </row>
    <row r="236">
      <c r="A236" s="53"/>
    </row>
    <row r="237">
      <c r="A237" s="53"/>
    </row>
    <row r="238">
      <c r="A238" s="53"/>
    </row>
    <row r="239">
      <c r="A239" s="53"/>
    </row>
    <row r="240">
      <c r="A240" s="53"/>
    </row>
    <row r="241">
      <c r="A241" s="53"/>
    </row>
    <row r="242">
      <c r="A242" s="53"/>
    </row>
    <row r="243">
      <c r="A243" s="53"/>
    </row>
    <row r="244">
      <c r="A244" s="53"/>
    </row>
    <row r="245">
      <c r="A245" s="53"/>
    </row>
    <row r="246">
      <c r="A246" s="53"/>
    </row>
    <row r="247">
      <c r="A247" s="53"/>
    </row>
    <row r="248">
      <c r="A248" s="53"/>
    </row>
    <row r="249">
      <c r="A249" s="53"/>
    </row>
    <row r="250">
      <c r="A250" s="53"/>
    </row>
    <row r="251">
      <c r="A251" s="53"/>
    </row>
    <row r="252">
      <c r="A252" s="53"/>
    </row>
    <row r="253">
      <c r="A253" s="53"/>
    </row>
    <row r="254">
      <c r="A254" s="53"/>
    </row>
    <row r="255">
      <c r="A255" s="53"/>
    </row>
    <row r="256">
      <c r="A256" s="53"/>
    </row>
    <row r="257">
      <c r="A257" s="53"/>
    </row>
    <row r="258">
      <c r="A258" s="53"/>
    </row>
    <row r="259">
      <c r="A259" s="53"/>
    </row>
    <row r="260">
      <c r="A260" s="53"/>
    </row>
    <row r="261">
      <c r="A261" s="53"/>
    </row>
    <row r="262">
      <c r="A262" s="53"/>
    </row>
    <row r="263">
      <c r="A263" s="53"/>
    </row>
    <row r="264">
      <c r="A264" s="53"/>
    </row>
    <row r="265">
      <c r="A265" s="53"/>
    </row>
    <row r="266">
      <c r="A266" s="53"/>
    </row>
    <row r="267">
      <c r="A267" s="53"/>
    </row>
    <row r="268">
      <c r="A268" s="53"/>
    </row>
    <row r="269">
      <c r="A269" s="53"/>
    </row>
    <row r="270">
      <c r="A270" s="53"/>
    </row>
    <row r="271">
      <c r="A271" s="53"/>
    </row>
    <row r="272">
      <c r="A272" s="53"/>
    </row>
    <row r="273">
      <c r="A273" s="53"/>
    </row>
    <row r="274">
      <c r="A274" s="53"/>
    </row>
    <row r="275">
      <c r="A275" s="53"/>
    </row>
    <row r="276">
      <c r="A276" s="53"/>
    </row>
    <row r="277">
      <c r="A277" s="53"/>
    </row>
    <row r="278">
      <c r="A278" s="53"/>
    </row>
    <row r="279">
      <c r="A279" s="53"/>
    </row>
    <row r="280">
      <c r="A280" s="53"/>
    </row>
    <row r="281">
      <c r="A281" s="53"/>
    </row>
    <row r="282">
      <c r="A282" s="53"/>
    </row>
    <row r="283">
      <c r="A283" s="53"/>
    </row>
    <row r="284">
      <c r="A284" s="53"/>
    </row>
    <row r="285">
      <c r="A285" s="53"/>
    </row>
    <row r="286">
      <c r="A286" s="53"/>
    </row>
    <row r="287">
      <c r="A287" s="53"/>
    </row>
    <row r="288">
      <c r="A288" s="53"/>
    </row>
    <row r="289">
      <c r="A289" s="53"/>
    </row>
    <row r="290">
      <c r="A290" s="53"/>
    </row>
    <row r="291">
      <c r="A291" s="53"/>
    </row>
    <row r="292">
      <c r="A292" s="53"/>
    </row>
    <row r="293">
      <c r="A293" s="53"/>
    </row>
    <row r="294">
      <c r="A294" s="53"/>
    </row>
    <row r="295">
      <c r="A295" s="53"/>
    </row>
    <row r="296">
      <c r="A296" s="53"/>
    </row>
    <row r="297">
      <c r="A297" s="53"/>
    </row>
    <row r="298">
      <c r="A298" s="53"/>
    </row>
    <row r="299">
      <c r="A299" s="53"/>
    </row>
    <row r="300">
      <c r="A300" s="53"/>
    </row>
    <row r="301">
      <c r="A301" s="53"/>
    </row>
    <row r="302">
      <c r="A302" s="53"/>
    </row>
    <row r="303">
      <c r="A303" s="53"/>
    </row>
    <row r="304">
      <c r="A304" s="53"/>
    </row>
    <row r="305">
      <c r="A305" s="53"/>
    </row>
    <row r="306">
      <c r="A306" s="53"/>
    </row>
    <row r="307">
      <c r="A307" s="53"/>
    </row>
    <row r="308">
      <c r="A308" s="53"/>
    </row>
    <row r="309">
      <c r="A309" s="53"/>
    </row>
    <row r="310">
      <c r="A310" s="53"/>
    </row>
    <row r="311">
      <c r="A311" s="53"/>
    </row>
    <row r="312">
      <c r="A312" s="53"/>
    </row>
    <row r="313">
      <c r="A313" s="53"/>
    </row>
    <row r="314">
      <c r="A314" s="53"/>
    </row>
    <row r="315">
      <c r="A315" s="53"/>
    </row>
    <row r="316">
      <c r="A316" s="53"/>
    </row>
    <row r="317">
      <c r="A317" s="53"/>
    </row>
    <row r="318">
      <c r="A318" s="53"/>
    </row>
    <row r="319">
      <c r="A319" s="53"/>
    </row>
    <row r="320">
      <c r="A320" s="53"/>
    </row>
    <row r="321">
      <c r="A321" s="53"/>
    </row>
    <row r="322">
      <c r="A322" s="53"/>
    </row>
    <row r="323">
      <c r="A323" s="53"/>
    </row>
    <row r="324">
      <c r="A324" s="53"/>
    </row>
    <row r="325">
      <c r="A325" s="53"/>
    </row>
    <row r="326">
      <c r="A326" s="53"/>
    </row>
    <row r="327">
      <c r="A327" s="53"/>
    </row>
    <row r="328">
      <c r="A328" s="53"/>
    </row>
    <row r="329">
      <c r="A329" s="53"/>
    </row>
    <row r="330">
      <c r="A330" s="53"/>
    </row>
    <row r="331">
      <c r="A331" s="53"/>
    </row>
    <row r="332">
      <c r="A332" s="53"/>
    </row>
    <row r="333">
      <c r="A333" s="53"/>
    </row>
    <row r="334">
      <c r="A334" s="53"/>
    </row>
    <row r="335">
      <c r="A335" s="53"/>
    </row>
    <row r="336">
      <c r="A336" s="53"/>
    </row>
    <row r="337">
      <c r="A337" s="53"/>
    </row>
    <row r="338">
      <c r="A338" s="53"/>
    </row>
    <row r="339">
      <c r="A339" s="53"/>
    </row>
    <row r="340">
      <c r="A340" s="53"/>
    </row>
    <row r="341">
      <c r="A341" s="53"/>
    </row>
    <row r="342">
      <c r="A342" s="53"/>
    </row>
    <row r="343">
      <c r="A343" s="53"/>
    </row>
    <row r="344">
      <c r="A344" s="53"/>
    </row>
    <row r="345">
      <c r="A345" s="53"/>
    </row>
    <row r="346">
      <c r="A346" s="53"/>
    </row>
    <row r="347">
      <c r="A347" s="53"/>
    </row>
    <row r="348">
      <c r="A348" s="53"/>
    </row>
    <row r="349">
      <c r="A349" s="53"/>
    </row>
    <row r="350">
      <c r="A350" s="53"/>
    </row>
    <row r="351">
      <c r="A351" s="53"/>
    </row>
    <row r="352">
      <c r="A352" s="53"/>
    </row>
    <row r="353">
      <c r="A353" s="53"/>
    </row>
    <row r="354">
      <c r="A354" s="53"/>
    </row>
    <row r="355">
      <c r="A355" s="53"/>
    </row>
    <row r="356">
      <c r="A356" s="53"/>
    </row>
    <row r="357">
      <c r="A357" s="53"/>
    </row>
    <row r="358">
      <c r="A358" s="53"/>
    </row>
    <row r="359">
      <c r="A359" s="53"/>
    </row>
    <row r="360">
      <c r="A360" s="53"/>
    </row>
    <row r="361">
      <c r="A361" s="53"/>
    </row>
    <row r="362">
      <c r="A362" s="53"/>
    </row>
    <row r="363">
      <c r="A363" s="53"/>
    </row>
    <row r="364">
      <c r="A364" s="53"/>
    </row>
    <row r="365">
      <c r="A365" s="53"/>
    </row>
    <row r="366">
      <c r="A366" s="53"/>
    </row>
    <row r="367">
      <c r="A367" s="53"/>
    </row>
    <row r="368">
      <c r="A368" s="53"/>
    </row>
    <row r="369">
      <c r="A369" s="53"/>
    </row>
    <row r="370">
      <c r="A370" s="53"/>
    </row>
    <row r="371">
      <c r="A371" s="53"/>
    </row>
    <row r="372">
      <c r="A372" s="53"/>
    </row>
    <row r="373">
      <c r="A373" s="53"/>
    </row>
    <row r="374">
      <c r="A374" s="53"/>
    </row>
    <row r="375">
      <c r="A375" s="53"/>
    </row>
    <row r="376">
      <c r="A376" s="53"/>
    </row>
    <row r="377">
      <c r="A377" s="53"/>
    </row>
    <row r="378">
      <c r="A378" s="53"/>
    </row>
    <row r="379">
      <c r="A379" s="53"/>
    </row>
    <row r="380">
      <c r="A380" s="53"/>
    </row>
    <row r="381">
      <c r="A381" s="53"/>
    </row>
    <row r="382">
      <c r="A382" s="53"/>
    </row>
    <row r="383">
      <c r="A383" s="53"/>
    </row>
    <row r="384">
      <c r="A384" s="53"/>
    </row>
    <row r="385">
      <c r="A385" s="53"/>
    </row>
    <row r="386">
      <c r="A386" s="53"/>
    </row>
    <row r="387">
      <c r="A387" s="53"/>
    </row>
    <row r="388">
      <c r="A388" s="53"/>
    </row>
    <row r="389">
      <c r="A389" s="53"/>
    </row>
    <row r="390">
      <c r="A390" s="53"/>
    </row>
    <row r="391">
      <c r="A391" s="53"/>
    </row>
    <row r="392">
      <c r="A392" s="53"/>
    </row>
    <row r="393">
      <c r="A393" s="53"/>
    </row>
    <row r="394">
      <c r="A394" s="53"/>
    </row>
    <row r="395">
      <c r="A395" s="53"/>
    </row>
    <row r="396">
      <c r="A396" s="53"/>
    </row>
    <row r="397">
      <c r="A397" s="53"/>
    </row>
    <row r="398">
      <c r="A398" s="53"/>
    </row>
    <row r="399">
      <c r="A399" s="53"/>
    </row>
    <row r="400">
      <c r="A400" s="53"/>
    </row>
    <row r="401">
      <c r="A401" s="53"/>
    </row>
    <row r="402">
      <c r="A402" s="53"/>
    </row>
    <row r="403">
      <c r="A403" s="53"/>
    </row>
    <row r="404">
      <c r="A404" s="53"/>
    </row>
    <row r="405">
      <c r="A405" s="53"/>
    </row>
    <row r="406">
      <c r="A406" s="53"/>
    </row>
    <row r="407">
      <c r="A407" s="53"/>
    </row>
    <row r="408">
      <c r="A408" s="53"/>
    </row>
    <row r="409">
      <c r="A409" s="53"/>
    </row>
    <row r="410">
      <c r="A410" s="53"/>
    </row>
    <row r="411">
      <c r="A411" s="53"/>
    </row>
    <row r="412">
      <c r="A412" s="53"/>
    </row>
    <row r="413">
      <c r="A413" s="53"/>
    </row>
    <row r="414">
      <c r="A414" s="53"/>
    </row>
    <row r="415">
      <c r="A415" s="53"/>
    </row>
    <row r="416">
      <c r="A416" s="53"/>
    </row>
    <row r="417">
      <c r="A417" s="53"/>
    </row>
    <row r="418">
      <c r="A418" s="53"/>
    </row>
    <row r="419">
      <c r="A419" s="53"/>
    </row>
    <row r="420">
      <c r="A420" s="53"/>
    </row>
    <row r="421">
      <c r="A421" s="53"/>
    </row>
    <row r="422">
      <c r="A422" s="53"/>
    </row>
    <row r="423">
      <c r="A423" s="53"/>
    </row>
    <row r="424">
      <c r="A424" s="53"/>
    </row>
    <row r="425">
      <c r="A425" s="53"/>
    </row>
    <row r="426">
      <c r="A426" s="53"/>
    </row>
    <row r="427">
      <c r="A427" s="53"/>
    </row>
    <row r="428">
      <c r="A428" s="53"/>
    </row>
    <row r="429">
      <c r="A429" s="53"/>
    </row>
    <row r="430">
      <c r="A430" s="53"/>
    </row>
    <row r="431">
      <c r="A431" s="53"/>
    </row>
    <row r="432">
      <c r="A432" s="53"/>
    </row>
    <row r="433">
      <c r="A433" s="53"/>
    </row>
    <row r="434">
      <c r="A434" s="53"/>
    </row>
    <row r="435">
      <c r="A435" s="53"/>
    </row>
    <row r="436">
      <c r="A436" s="53"/>
    </row>
    <row r="437">
      <c r="A437" s="53"/>
    </row>
    <row r="438">
      <c r="A438" s="53"/>
    </row>
    <row r="439">
      <c r="A439" s="53"/>
    </row>
    <row r="440">
      <c r="A440" s="53"/>
    </row>
    <row r="441">
      <c r="A441" s="53"/>
    </row>
    <row r="442">
      <c r="A442" s="53"/>
    </row>
    <row r="443">
      <c r="A443" s="53"/>
    </row>
    <row r="444">
      <c r="A444" s="53"/>
    </row>
    <row r="445">
      <c r="A445" s="53"/>
    </row>
    <row r="446">
      <c r="A446" s="53"/>
    </row>
    <row r="447">
      <c r="A447" s="53"/>
    </row>
    <row r="448">
      <c r="A448" s="53"/>
    </row>
    <row r="449">
      <c r="A449" s="53"/>
    </row>
    <row r="450">
      <c r="A450" s="53"/>
    </row>
    <row r="451">
      <c r="A451" s="53"/>
    </row>
    <row r="452">
      <c r="A452" s="53"/>
    </row>
    <row r="453">
      <c r="A453" s="53"/>
    </row>
    <row r="454">
      <c r="A454" s="53"/>
    </row>
    <row r="455">
      <c r="A455" s="53"/>
    </row>
    <row r="456">
      <c r="A456" s="53"/>
    </row>
    <row r="457">
      <c r="A457" s="53"/>
    </row>
    <row r="458">
      <c r="A458" s="53"/>
    </row>
    <row r="459">
      <c r="A459" s="53"/>
    </row>
    <row r="460">
      <c r="A460" s="53"/>
    </row>
    <row r="461">
      <c r="A461" s="53"/>
    </row>
    <row r="462">
      <c r="A462" s="53"/>
    </row>
    <row r="463">
      <c r="A463" s="53"/>
    </row>
    <row r="464">
      <c r="A464" s="53"/>
    </row>
    <row r="465">
      <c r="A465" s="53"/>
    </row>
    <row r="466">
      <c r="A466" s="53"/>
    </row>
    <row r="467">
      <c r="A467" s="53"/>
    </row>
    <row r="468">
      <c r="A468" s="53"/>
    </row>
    <row r="469">
      <c r="A469" s="53"/>
    </row>
    <row r="470">
      <c r="A470" s="53"/>
    </row>
    <row r="471">
      <c r="A471" s="53"/>
    </row>
    <row r="472">
      <c r="A472" s="53"/>
    </row>
    <row r="473">
      <c r="A473" s="53"/>
    </row>
    <row r="474">
      <c r="A474" s="53"/>
    </row>
    <row r="475">
      <c r="A475" s="53"/>
    </row>
    <row r="476">
      <c r="A476" s="53"/>
    </row>
    <row r="477">
      <c r="A477" s="53"/>
    </row>
    <row r="478">
      <c r="A478" s="53"/>
    </row>
    <row r="479">
      <c r="A479" s="53"/>
    </row>
    <row r="480">
      <c r="A480" s="53"/>
    </row>
    <row r="481">
      <c r="A481" s="53"/>
    </row>
    <row r="482">
      <c r="A482" s="53"/>
    </row>
    <row r="483">
      <c r="A483" s="53"/>
    </row>
    <row r="484">
      <c r="A484" s="53"/>
    </row>
    <row r="485">
      <c r="A485" s="53"/>
    </row>
    <row r="486">
      <c r="A486" s="53"/>
    </row>
    <row r="487">
      <c r="A487" s="53"/>
    </row>
    <row r="488">
      <c r="A488" s="53"/>
    </row>
    <row r="489">
      <c r="A489" s="53"/>
    </row>
    <row r="490">
      <c r="A490" s="53"/>
    </row>
    <row r="491">
      <c r="A491" s="53"/>
    </row>
    <row r="492">
      <c r="A492" s="53"/>
    </row>
    <row r="493">
      <c r="A493" s="53"/>
    </row>
    <row r="494">
      <c r="A494" s="53"/>
    </row>
    <row r="495">
      <c r="A495" s="53"/>
    </row>
    <row r="496">
      <c r="A496" s="53"/>
    </row>
    <row r="497">
      <c r="A497" s="53"/>
    </row>
    <row r="498">
      <c r="A498" s="53"/>
    </row>
    <row r="499">
      <c r="A499" s="53"/>
    </row>
    <row r="500">
      <c r="A500" s="53"/>
    </row>
    <row r="501">
      <c r="A501" s="53"/>
    </row>
    <row r="502">
      <c r="A502" s="53"/>
    </row>
    <row r="503">
      <c r="A503" s="53"/>
    </row>
    <row r="504">
      <c r="A504" s="53"/>
    </row>
    <row r="505">
      <c r="A505" s="53"/>
    </row>
    <row r="506">
      <c r="A506" s="53"/>
    </row>
    <row r="507">
      <c r="A507" s="53"/>
    </row>
    <row r="508">
      <c r="A508" s="53"/>
    </row>
    <row r="509">
      <c r="A509" s="53"/>
    </row>
    <row r="510">
      <c r="A510" s="53"/>
    </row>
    <row r="511">
      <c r="A511" s="53"/>
    </row>
    <row r="512">
      <c r="A512" s="53"/>
    </row>
    <row r="513">
      <c r="A513" s="53"/>
    </row>
    <row r="514">
      <c r="A514" s="53"/>
    </row>
    <row r="515">
      <c r="A515" s="53"/>
    </row>
    <row r="516">
      <c r="A516" s="53"/>
    </row>
    <row r="517">
      <c r="A517" s="53"/>
    </row>
    <row r="518">
      <c r="A518" s="53"/>
    </row>
    <row r="519">
      <c r="A519" s="53"/>
    </row>
    <row r="520">
      <c r="A520" s="53"/>
    </row>
    <row r="521">
      <c r="A521" s="53"/>
    </row>
    <row r="522">
      <c r="A522" s="53"/>
    </row>
    <row r="523">
      <c r="A523" s="53"/>
    </row>
    <row r="524">
      <c r="A524" s="53"/>
    </row>
    <row r="525">
      <c r="A525" s="53"/>
    </row>
    <row r="526">
      <c r="A526" s="53"/>
    </row>
    <row r="527">
      <c r="A527" s="53"/>
    </row>
    <row r="528">
      <c r="A528" s="53"/>
    </row>
    <row r="529">
      <c r="A529" s="53"/>
    </row>
    <row r="530">
      <c r="A530" s="53"/>
    </row>
    <row r="531">
      <c r="A531" s="53"/>
    </row>
    <row r="532">
      <c r="A532" s="53"/>
    </row>
    <row r="533">
      <c r="A533" s="53"/>
    </row>
    <row r="534">
      <c r="A534" s="53"/>
    </row>
    <row r="535">
      <c r="A535" s="53"/>
    </row>
    <row r="536">
      <c r="A536" s="53"/>
    </row>
    <row r="537">
      <c r="A537" s="53"/>
    </row>
    <row r="538">
      <c r="A538" s="53"/>
    </row>
    <row r="539">
      <c r="A539" s="53"/>
    </row>
    <row r="540">
      <c r="A540" s="53"/>
    </row>
    <row r="541">
      <c r="A541" s="53"/>
    </row>
    <row r="542">
      <c r="A542" s="53"/>
    </row>
    <row r="543">
      <c r="A543" s="53"/>
    </row>
    <row r="544">
      <c r="A544" s="53"/>
    </row>
    <row r="545">
      <c r="A545" s="53"/>
    </row>
    <row r="546">
      <c r="A546" s="53"/>
    </row>
    <row r="547">
      <c r="A547" s="53"/>
    </row>
    <row r="548">
      <c r="A548" s="53"/>
    </row>
    <row r="549">
      <c r="A549" s="53"/>
    </row>
    <row r="550">
      <c r="A550" s="53"/>
    </row>
    <row r="551">
      <c r="A551" s="53"/>
    </row>
    <row r="552">
      <c r="A552" s="53"/>
    </row>
    <row r="553">
      <c r="A553" s="53"/>
    </row>
    <row r="554">
      <c r="A554" s="53"/>
    </row>
    <row r="555">
      <c r="A555" s="53"/>
    </row>
    <row r="556">
      <c r="A556" s="53"/>
    </row>
    <row r="557">
      <c r="A557" s="53"/>
    </row>
    <row r="558">
      <c r="A558" s="53"/>
    </row>
    <row r="559">
      <c r="A559" s="53"/>
    </row>
    <row r="560">
      <c r="A560" s="53"/>
    </row>
    <row r="561">
      <c r="A561" s="53"/>
    </row>
    <row r="562">
      <c r="A562" s="53"/>
    </row>
    <row r="563">
      <c r="A563" s="53"/>
    </row>
    <row r="564">
      <c r="A564" s="53"/>
    </row>
    <row r="565">
      <c r="A565" s="53"/>
    </row>
    <row r="566">
      <c r="A566" s="53"/>
    </row>
    <row r="567">
      <c r="A567" s="53"/>
    </row>
    <row r="568">
      <c r="A568" s="53"/>
    </row>
    <row r="569">
      <c r="A569" s="53"/>
    </row>
    <row r="570">
      <c r="A570" s="53"/>
    </row>
    <row r="571">
      <c r="A571" s="53"/>
    </row>
    <row r="572">
      <c r="A572" s="53"/>
    </row>
    <row r="573">
      <c r="A573" s="53"/>
    </row>
    <row r="574">
      <c r="A574" s="53"/>
    </row>
    <row r="575">
      <c r="A575" s="53"/>
    </row>
    <row r="576">
      <c r="A576" s="53"/>
    </row>
    <row r="577">
      <c r="A577" s="53"/>
    </row>
    <row r="578">
      <c r="A578" s="53"/>
    </row>
    <row r="579">
      <c r="A579" s="53"/>
    </row>
    <row r="580">
      <c r="A580" s="53"/>
    </row>
    <row r="581">
      <c r="A581" s="53"/>
    </row>
    <row r="582">
      <c r="A582" s="53"/>
    </row>
    <row r="583">
      <c r="A583" s="53"/>
    </row>
    <row r="584">
      <c r="A584" s="53"/>
    </row>
    <row r="585">
      <c r="A585" s="53"/>
    </row>
    <row r="586">
      <c r="A586" s="53"/>
    </row>
    <row r="587">
      <c r="A587" s="53"/>
    </row>
    <row r="588">
      <c r="A588" s="53"/>
    </row>
    <row r="589">
      <c r="A589" s="53"/>
    </row>
    <row r="590">
      <c r="A590" s="53"/>
    </row>
    <row r="591">
      <c r="A591" s="53"/>
    </row>
    <row r="592">
      <c r="A592" s="53"/>
    </row>
    <row r="593">
      <c r="A593" s="53"/>
    </row>
    <row r="594">
      <c r="A594" s="53"/>
    </row>
    <row r="595">
      <c r="A595" s="53"/>
    </row>
    <row r="596">
      <c r="A596" s="53"/>
    </row>
    <row r="597">
      <c r="A597" s="53"/>
    </row>
    <row r="598">
      <c r="A598" s="53"/>
    </row>
    <row r="599">
      <c r="A599" s="53"/>
    </row>
    <row r="600">
      <c r="A600" s="53"/>
    </row>
    <row r="601">
      <c r="A601" s="53"/>
    </row>
    <row r="602">
      <c r="A602" s="53"/>
    </row>
    <row r="603">
      <c r="A603" s="53"/>
    </row>
    <row r="604">
      <c r="A604" s="53"/>
    </row>
    <row r="605">
      <c r="A605" s="53"/>
    </row>
    <row r="606">
      <c r="A606" s="53"/>
    </row>
    <row r="607">
      <c r="A607" s="53"/>
    </row>
    <row r="608">
      <c r="A608" s="53"/>
    </row>
    <row r="609">
      <c r="A609" s="53"/>
    </row>
    <row r="610">
      <c r="A610" s="53"/>
    </row>
    <row r="611">
      <c r="A611" s="53"/>
    </row>
    <row r="612">
      <c r="A612" s="53"/>
    </row>
    <row r="613">
      <c r="A613" s="53"/>
    </row>
    <row r="614">
      <c r="A614" s="53"/>
    </row>
    <row r="615">
      <c r="A615" s="53"/>
    </row>
    <row r="616">
      <c r="A616" s="53"/>
    </row>
    <row r="617">
      <c r="A617" s="53"/>
    </row>
    <row r="618">
      <c r="A618" s="53"/>
    </row>
    <row r="619">
      <c r="A619" s="53"/>
    </row>
    <row r="620">
      <c r="A620" s="53"/>
    </row>
    <row r="621">
      <c r="A621" s="53"/>
    </row>
    <row r="622">
      <c r="A622" s="53"/>
    </row>
    <row r="623">
      <c r="A623" s="53"/>
    </row>
    <row r="624">
      <c r="A624" s="53"/>
    </row>
    <row r="625">
      <c r="A625" s="53"/>
    </row>
    <row r="626">
      <c r="A626" s="53"/>
    </row>
    <row r="627">
      <c r="A627" s="53"/>
    </row>
    <row r="628">
      <c r="A628" s="53"/>
    </row>
    <row r="629">
      <c r="A629" s="53"/>
    </row>
    <row r="630">
      <c r="A630" s="53"/>
    </row>
    <row r="631">
      <c r="A631" s="53"/>
    </row>
    <row r="632">
      <c r="A632" s="53"/>
    </row>
    <row r="633">
      <c r="A633" s="53"/>
    </row>
    <row r="634">
      <c r="A634" s="53"/>
    </row>
    <row r="635">
      <c r="A635" s="53"/>
    </row>
    <row r="636">
      <c r="A636" s="53"/>
    </row>
    <row r="637">
      <c r="A637" s="53"/>
    </row>
    <row r="638">
      <c r="A638" s="53"/>
    </row>
    <row r="639">
      <c r="A639" s="53"/>
    </row>
    <row r="640">
      <c r="A640" s="53"/>
    </row>
    <row r="641">
      <c r="A641" s="53"/>
    </row>
    <row r="642">
      <c r="A642" s="53"/>
    </row>
    <row r="643">
      <c r="A643" s="53"/>
    </row>
    <row r="644">
      <c r="A644" s="53"/>
    </row>
    <row r="645">
      <c r="A645" s="53"/>
    </row>
    <row r="646">
      <c r="A646" s="53"/>
    </row>
    <row r="647">
      <c r="A647" s="53"/>
    </row>
    <row r="648">
      <c r="A648" s="53"/>
    </row>
    <row r="649">
      <c r="A649" s="53"/>
    </row>
    <row r="650">
      <c r="A650" s="53"/>
    </row>
    <row r="651">
      <c r="A651" s="53"/>
    </row>
    <row r="652">
      <c r="A652" s="53"/>
    </row>
    <row r="653">
      <c r="A653" s="53"/>
    </row>
    <row r="654">
      <c r="A654" s="53"/>
    </row>
    <row r="655">
      <c r="A655" s="53"/>
    </row>
    <row r="656">
      <c r="A656" s="53"/>
    </row>
    <row r="657">
      <c r="A657" s="53"/>
    </row>
    <row r="658">
      <c r="A658" s="53"/>
    </row>
    <row r="659">
      <c r="A659" s="53"/>
    </row>
    <row r="660">
      <c r="A660" s="53"/>
    </row>
    <row r="661">
      <c r="A661" s="53"/>
    </row>
    <row r="662">
      <c r="A662" s="53"/>
    </row>
    <row r="663">
      <c r="A663" s="53"/>
    </row>
    <row r="664">
      <c r="A664" s="53"/>
    </row>
    <row r="665">
      <c r="A665" s="53"/>
    </row>
    <row r="666">
      <c r="A666" s="53"/>
    </row>
    <row r="667">
      <c r="A667" s="53"/>
    </row>
    <row r="668">
      <c r="A668" s="53"/>
    </row>
    <row r="669">
      <c r="A669" s="53"/>
    </row>
    <row r="670">
      <c r="A670" s="53"/>
    </row>
    <row r="671">
      <c r="A671" s="53"/>
    </row>
    <row r="672">
      <c r="A672" s="53"/>
    </row>
    <row r="673">
      <c r="A673" s="53"/>
    </row>
    <row r="674">
      <c r="A674" s="53"/>
    </row>
    <row r="675">
      <c r="A675" s="53"/>
    </row>
    <row r="676">
      <c r="A676" s="53"/>
    </row>
    <row r="677">
      <c r="A677" s="53"/>
    </row>
    <row r="678">
      <c r="A678" s="53"/>
    </row>
    <row r="679">
      <c r="A679" s="53"/>
    </row>
    <row r="680">
      <c r="A680" s="53"/>
    </row>
    <row r="681">
      <c r="A681" s="53"/>
    </row>
    <row r="682">
      <c r="A682" s="53"/>
    </row>
    <row r="683">
      <c r="A683" s="53"/>
    </row>
    <row r="684">
      <c r="A684" s="53"/>
    </row>
    <row r="685">
      <c r="A685" s="53"/>
    </row>
    <row r="686">
      <c r="A686" s="53"/>
    </row>
    <row r="687">
      <c r="A687" s="53"/>
    </row>
    <row r="688">
      <c r="A688" s="53"/>
    </row>
    <row r="689">
      <c r="A689" s="53"/>
    </row>
    <row r="690">
      <c r="A690" s="53"/>
    </row>
    <row r="691">
      <c r="A691" s="53"/>
    </row>
    <row r="692">
      <c r="A692" s="53"/>
    </row>
    <row r="693">
      <c r="A693" s="53"/>
    </row>
    <row r="694">
      <c r="A694" s="53"/>
    </row>
    <row r="695">
      <c r="A695" s="53"/>
    </row>
    <row r="696">
      <c r="A696" s="53"/>
    </row>
    <row r="697">
      <c r="A697" s="53"/>
    </row>
    <row r="698">
      <c r="A698" s="53"/>
    </row>
    <row r="699">
      <c r="A699" s="53"/>
    </row>
    <row r="700">
      <c r="A700" s="53"/>
    </row>
    <row r="701">
      <c r="A701" s="53"/>
    </row>
    <row r="702">
      <c r="A702" s="53"/>
    </row>
    <row r="703">
      <c r="A703" s="53"/>
    </row>
    <row r="704">
      <c r="A704" s="53"/>
    </row>
    <row r="705">
      <c r="A705" s="53"/>
    </row>
    <row r="706">
      <c r="A706" s="53"/>
    </row>
    <row r="707">
      <c r="A707" s="53"/>
    </row>
    <row r="708">
      <c r="A708" s="53"/>
    </row>
    <row r="709">
      <c r="A709" s="53"/>
    </row>
    <row r="710">
      <c r="A710" s="53"/>
    </row>
    <row r="711">
      <c r="A711" s="53"/>
    </row>
    <row r="712">
      <c r="A712" s="53"/>
    </row>
    <row r="713">
      <c r="A713" s="53"/>
    </row>
    <row r="714">
      <c r="A714" s="53"/>
    </row>
    <row r="715">
      <c r="A715" s="53"/>
    </row>
    <row r="716">
      <c r="A716" s="53"/>
    </row>
    <row r="717">
      <c r="A717" s="53"/>
    </row>
    <row r="718">
      <c r="A718" s="53"/>
    </row>
    <row r="719">
      <c r="A719" s="53"/>
    </row>
    <row r="720">
      <c r="A720" s="53"/>
    </row>
    <row r="721">
      <c r="A721" s="53"/>
    </row>
    <row r="722">
      <c r="A722" s="53"/>
    </row>
    <row r="723">
      <c r="A723" s="53"/>
    </row>
    <row r="724">
      <c r="A724" s="53"/>
    </row>
    <row r="725">
      <c r="A725" s="53"/>
    </row>
    <row r="726">
      <c r="A726" s="53"/>
    </row>
    <row r="727">
      <c r="A727" s="53"/>
    </row>
    <row r="728">
      <c r="A728" s="53"/>
    </row>
    <row r="729">
      <c r="A729" s="53"/>
    </row>
    <row r="730">
      <c r="A730" s="53"/>
    </row>
    <row r="731">
      <c r="A731" s="53"/>
    </row>
    <row r="732">
      <c r="A732" s="53"/>
    </row>
    <row r="733">
      <c r="A733" s="53"/>
    </row>
    <row r="734">
      <c r="A734" s="53"/>
    </row>
    <row r="735">
      <c r="A735" s="53"/>
    </row>
    <row r="736">
      <c r="A736" s="53"/>
    </row>
    <row r="737">
      <c r="A737" s="53"/>
    </row>
    <row r="738">
      <c r="A738" s="53"/>
    </row>
    <row r="739">
      <c r="A739" s="53"/>
    </row>
    <row r="740">
      <c r="A740" s="53"/>
    </row>
    <row r="741">
      <c r="A741" s="53"/>
    </row>
    <row r="742">
      <c r="A742" s="53"/>
    </row>
    <row r="743">
      <c r="A743" s="53"/>
    </row>
    <row r="744">
      <c r="A744" s="53"/>
    </row>
    <row r="745">
      <c r="A745" s="53"/>
    </row>
    <row r="746">
      <c r="A746" s="53"/>
    </row>
    <row r="747">
      <c r="A747" s="53"/>
    </row>
    <row r="748">
      <c r="A748" s="53"/>
    </row>
    <row r="749">
      <c r="A749" s="53"/>
    </row>
    <row r="750">
      <c r="A750" s="53"/>
    </row>
    <row r="751">
      <c r="A751" s="53"/>
    </row>
    <row r="752">
      <c r="A752" s="53"/>
    </row>
    <row r="753">
      <c r="A753" s="53"/>
    </row>
    <row r="754">
      <c r="A754" s="53"/>
    </row>
    <row r="755">
      <c r="A755" s="53"/>
    </row>
    <row r="756">
      <c r="A756" s="53"/>
    </row>
    <row r="757">
      <c r="A757" s="53"/>
    </row>
    <row r="758">
      <c r="A758" s="53"/>
    </row>
    <row r="759">
      <c r="A759" s="53"/>
    </row>
    <row r="760">
      <c r="A760" s="53"/>
    </row>
    <row r="761">
      <c r="A761" s="53"/>
    </row>
    <row r="762">
      <c r="A762" s="53"/>
    </row>
    <row r="763">
      <c r="A763" s="53"/>
    </row>
    <row r="764">
      <c r="A764" s="53"/>
    </row>
    <row r="765">
      <c r="A765" s="53"/>
    </row>
    <row r="766">
      <c r="A766" s="53"/>
    </row>
    <row r="767">
      <c r="A767" s="53"/>
    </row>
    <row r="768">
      <c r="A768" s="53"/>
    </row>
    <row r="769">
      <c r="A769" s="53"/>
    </row>
    <row r="770">
      <c r="A770" s="53"/>
    </row>
    <row r="771">
      <c r="A771" s="53"/>
    </row>
    <row r="772">
      <c r="A772" s="53"/>
    </row>
    <row r="773">
      <c r="A773" s="53"/>
    </row>
    <row r="774">
      <c r="A774" s="53"/>
    </row>
    <row r="775">
      <c r="A775" s="53"/>
    </row>
    <row r="776">
      <c r="A776" s="53"/>
    </row>
    <row r="777">
      <c r="A777" s="53"/>
    </row>
    <row r="778">
      <c r="A778" s="53"/>
    </row>
    <row r="779">
      <c r="A779" s="53"/>
    </row>
    <row r="780">
      <c r="A780" s="53"/>
    </row>
    <row r="781">
      <c r="A781" s="53"/>
    </row>
    <row r="782">
      <c r="A782" s="53"/>
    </row>
    <row r="783">
      <c r="A783" s="53"/>
    </row>
    <row r="784">
      <c r="A784" s="53"/>
    </row>
    <row r="785">
      <c r="A785" s="53"/>
    </row>
    <row r="786">
      <c r="A786" s="53"/>
    </row>
    <row r="787">
      <c r="A787" s="53"/>
    </row>
    <row r="788">
      <c r="A788" s="53"/>
    </row>
    <row r="789">
      <c r="A789" s="53"/>
    </row>
    <row r="790">
      <c r="A790" s="53"/>
    </row>
    <row r="791">
      <c r="A791" s="53"/>
    </row>
    <row r="792">
      <c r="A792" s="53"/>
    </row>
    <row r="793">
      <c r="A793" s="53"/>
    </row>
    <row r="794">
      <c r="A794" s="53"/>
    </row>
    <row r="795">
      <c r="A795" s="53"/>
    </row>
    <row r="796">
      <c r="A796" s="53"/>
    </row>
    <row r="797">
      <c r="A797" s="53"/>
    </row>
    <row r="798">
      <c r="A798" s="53"/>
    </row>
    <row r="799">
      <c r="A799" s="53"/>
    </row>
    <row r="800">
      <c r="A800" s="53"/>
    </row>
    <row r="801">
      <c r="A801" s="53"/>
    </row>
    <row r="802">
      <c r="A802" s="53"/>
    </row>
    <row r="803">
      <c r="A803" s="53"/>
    </row>
    <row r="804">
      <c r="A804" s="53"/>
    </row>
    <row r="805">
      <c r="A805" s="53"/>
    </row>
    <row r="806">
      <c r="A806" s="53"/>
    </row>
    <row r="807">
      <c r="A807" s="53"/>
    </row>
    <row r="808">
      <c r="A808" s="53"/>
    </row>
    <row r="809">
      <c r="A809" s="53"/>
    </row>
    <row r="810">
      <c r="A810" s="53"/>
    </row>
    <row r="811">
      <c r="A811" s="53"/>
    </row>
    <row r="812">
      <c r="A812" s="53"/>
    </row>
    <row r="813">
      <c r="A813" s="53"/>
    </row>
    <row r="814">
      <c r="A814" s="53"/>
    </row>
    <row r="815">
      <c r="A815" s="53"/>
    </row>
    <row r="816">
      <c r="A816" s="53"/>
    </row>
    <row r="817">
      <c r="A817" s="53"/>
    </row>
    <row r="818">
      <c r="A818" s="53"/>
    </row>
    <row r="819">
      <c r="A819" s="53"/>
    </row>
    <row r="820">
      <c r="A820" s="53"/>
    </row>
    <row r="821">
      <c r="A821" s="53"/>
    </row>
    <row r="822">
      <c r="A822" s="53"/>
    </row>
    <row r="823">
      <c r="A823" s="53"/>
    </row>
    <row r="824">
      <c r="A824" s="53"/>
    </row>
    <row r="825">
      <c r="A825" s="53"/>
    </row>
    <row r="826">
      <c r="A826" s="53"/>
    </row>
    <row r="827">
      <c r="A827" s="53"/>
    </row>
    <row r="828">
      <c r="A828" s="53"/>
    </row>
    <row r="829">
      <c r="A829" s="53"/>
    </row>
    <row r="830">
      <c r="A830" s="53"/>
    </row>
    <row r="831">
      <c r="A831" s="53"/>
    </row>
    <row r="832">
      <c r="A832" s="53"/>
    </row>
    <row r="833">
      <c r="A833" s="53"/>
    </row>
    <row r="834">
      <c r="A834" s="53"/>
    </row>
    <row r="835">
      <c r="A835" s="53"/>
    </row>
    <row r="836">
      <c r="A836" s="53"/>
    </row>
    <row r="837">
      <c r="A837" s="53"/>
    </row>
    <row r="838">
      <c r="A838" s="53"/>
    </row>
    <row r="839">
      <c r="A839" s="53"/>
    </row>
    <row r="840">
      <c r="A840" s="53"/>
    </row>
    <row r="841">
      <c r="A841" s="53"/>
    </row>
    <row r="842">
      <c r="A842" s="53"/>
    </row>
    <row r="843">
      <c r="A843" s="53"/>
    </row>
    <row r="844">
      <c r="A844" s="53"/>
    </row>
    <row r="845">
      <c r="A845" s="53"/>
    </row>
    <row r="846">
      <c r="A846" s="53"/>
    </row>
    <row r="847">
      <c r="A847" s="53"/>
    </row>
    <row r="848">
      <c r="A848" s="53"/>
    </row>
    <row r="849">
      <c r="A849" s="53"/>
    </row>
    <row r="850">
      <c r="A850" s="53"/>
    </row>
    <row r="851">
      <c r="A851" s="53"/>
    </row>
    <row r="852">
      <c r="A852" s="53"/>
    </row>
    <row r="853">
      <c r="A853" s="53"/>
    </row>
    <row r="854">
      <c r="A854" s="53"/>
    </row>
    <row r="855">
      <c r="A855" s="53"/>
    </row>
    <row r="856">
      <c r="A856" s="53"/>
    </row>
    <row r="857">
      <c r="A857" s="53"/>
    </row>
    <row r="858">
      <c r="A858" s="53"/>
    </row>
    <row r="859">
      <c r="A859" s="53"/>
    </row>
    <row r="860">
      <c r="A860" s="53"/>
    </row>
    <row r="861">
      <c r="A861" s="53"/>
    </row>
    <row r="862">
      <c r="A862" s="53"/>
    </row>
    <row r="863">
      <c r="A863" s="53"/>
    </row>
    <row r="864">
      <c r="A864" s="53"/>
    </row>
    <row r="865">
      <c r="A865" s="53"/>
    </row>
    <row r="866">
      <c r="A866" s="53"/>
    </row>
    <row r="867">
      <c r="A867" s="53"/>
    </row>
    <row r="868">
      <c r="A868" s="53"/>
    </row>
    <row r="869">
      <c r="A869" s="53"/>
    </row>
    <row r="870">
      <c r="A870" s="53"/>
    </row>
    <row r="871">
      <c r="A871" s="53"/>
    </row>
    <row r="872">
      <c r="A872" s="53"/>
    </row>
    <row r="873">
      <c r="A873" s="53"/>
    </row>
    <row r="874">
      <c r="A874" s="53"/>
    </row>
    <row r="875">
      <c r="A875" s="53"/>
    </row>
    <row r="876">
      <c r="A876" s="53"/>
    </row>
    <row r="877">
      <c r="A877" s="53"/>
    </row>
    <row r="878">
      <c r="A878" s="53"/>
    </row>
    <row r="879">
      <c r="A879" s="53"/>
    </row>
    <row r="880">
      <c r="A880" s="53"/>
    </row>
    <row r="881">
      <c r="A881" s="53"/>
    </row>
    <row r="882">
      <c r="A882" s="53"/>
    </row>
    <row r="883">
      <c r="A883" s="53"/>
    </row>
    <row r="884">
      <c r="A884" s="53"/>
    </row>
    <row r="885">
      <c r="A885" s="53"/>
    </row>
    <row r="886">
      <c r="A886" s="53"/>
    </row>
    <row r="887">
      <c r="A887" s="53"/>
    </row>
    <row r="888">
      <c r="A888" s="53"/>
    </row>
    <row r="889">
      <c r="A889" s="53"/>
    </row>
    <row r="890">
      <c r="A890" s="53"/>
    </row>
    <row r="891">
      <c r="A891" s="53"/>
    </row>
    <row r="892">
      <c r="A892" s="53"/>
    </row>
    <row r="893">
      <c r="A893" s="53"/>
    </row>
    <row r="894">
      <c r="A894" s="53"/>
    </row>
    <row r="895">
      <c r="A895" s="53"/>
    </row>
    <row r="896">
      <c r="A896" s="53"/>
    </row>
    <row r="897">
      <c r="A897" s="53"/>
    </row>
    <row r="898">
      <c r="A898" s="53"/>
    </row>
    <row r="899">
      <c r="A899" s="53"/>
    </row>
    <row r="900">
      <c r="A900" s="53"/>
    </row>
    <row r="901">
      <c r="A901" s="53"/>
    </row>
    <row r="902">
      <c r="A902" s="53"/>
    </row>
    <row r="903">
      <c r="A903" s="53"/>
    </row>
    <row r="904">
      <c r="A904" s="53"/>
    </row>
    <row r="905">
      <c r="A905" s="53"/>
    </row>
    <row r="906">
      <c r="A906" s="53"/>
    </row>
    <row r="907">
      <c r="A907" s="53"/>
    </row>
    <row r="908">
      <c r="A908" s="53"/>
    </row>
    <row r="909">
      <c r="A909" s="53"/>
    </row>
    <row r="910">
      <c r="A910" s="53"/>
    </row>
    <row r="911">
      <c r="A911" s="53"/>
    </row>
    <row r="912">
      <c r="A912" s="53"/>
    </row>
    <row r="913">
      <c r="A913" s="53"/>
    </row>
    <row r="914">
      <c r="A914" s="53"/>
    </row>
    <row r="915">
      <c r="A915" s="53"/>
    </row>
    <row r="916">
      <c r="A916" s="53"/>
    </row>
    <row r="917">
      <c r="A917" s="53"/>
    </row>
    <row r="918">
      <c r="A918" s="53"/>
    </row>
    <row r="919">
      <c r="A919" s="53"/>
    </row>
    <row r="920">
      <c r="A920" s="53"/>
    </row>
    <row r="921">
      <c r="A921" s="53"/>
    </row>
    <row r="922">
      <c r="A922" s="53"/>
    </row>
    <row r="923">
      <c r="A923" s="53"/>
    </row>
    <row r="924">
      <c r="A924" s="53"/>
    </row>
    <row r="925">
      <c r="A925" s="53"/>
    </row>
    <row r="926">
      <c r="A926" s="53"/>
    </row>
    <row r="927">
      <c r="A927" s="53"/>
    </row>
    <row r="928">
      <c r="A928" s="53"/>
    </row>
    <row r="929">
      <c r="A929" s="53"/>
    </row>
    <row r="930">
      <c r="A930" s="53"/>
    </row>
    <row r="931">
      <c r="A931" s="53"/>
    </row>
    <row r="932">
      <c r="A932" s="53"/>
    </row>
    <row r="933">
      <c r="A933" s="53"/>
    </row>
    <row r="934">
      <c r="A934" s="53"/>
    </row>
    <row r="935">
      <c r="A935" s="53"/>
    </row>
    <row r="936">
      <c r="A936" s="53"/>
    </row>
    <row r="937">
      <c r="A937" s="53"/>
    </row>
    <row r="938">
      <c r="A938" s="53"/>
    </row>
    <row r="939">
      <c r="A939" s="53"/>
    </row>
    <row r="940">
      <c r="A940" s="53"/>
    </row>
    <row r="941">
      <c r="A941" s="53"/>
    </row>
    <row r="942">
      <c r="A942" s="53"/>
    </row>
    <row r="943">
      <c r="A943" s="53"/>
    </row>
    <row r="944">
      <c r="A944" s="53"/>
    </row>
    <row r="945">
      <c r="A945" s="53"/>
    </row>
    <row r="946">
      <c r="A946" s="53"/>
    </row>
    <row r="947">
      <c r="A947" s="53"/>
    </row>
    <row r="948">
      <c r="A948" s="53"/>
    </row>
    <row r="949">
      <c r="A949" s="53"/>
    </row>
    <row r="950">
      <c r="A950" s="53"/>
    </row>
    <row r="951">
      <c r="A951" s="53"/>
    </row>
    <row r="952">
      <c r="A952" s="53"/>
    </row>
    <row r="953">
      <c r="A953" s="53"/>
    </row>
    <row r="954">
      <c r="A954" s="53"/>
    </row>
    <row r="955">
      <c r="A955" s="53"/>
    </row>
    <row r="956">
      <c r="A956" s="53"/>
    </row>
    <row r="957">
      <c r="A957" s="53"/>
    </row>
    <row r="958">
      <c r="A958" s="53"/>
    </row>
    <row r="959">
      <c r="A959" s="53"/>
    </row>
    <row r="960">
      <c r="A960" s="53"/>
    </row>
    <row r="961">
      <c r="A961" s="53"/>
    </row>
    <row r="962">
      <c r="A962" s="53"/>
    </row>
    <row r="963">
      <c r="A963" s="53"/>
    </row>
    <row r="964">
      <c r="A964" s="53"/>
    </row>
    <row r="965">
      <c r="A965" s="53"/>
    </row>
    <row r="966">
      <c r="A966" s="53"/>
    </row>
    <row r="967">
      <c r="A967" s="53"/>
    </row>
    <row r="968">
      <c r="A968" s="53"/>
    </row>
    <row r="969">
      <c r="A969" s="53"/>
    </row>
    <row r="970">
      <c r="A970" s="53"/>
    </row>
    <row r="971">
      <c r="A971" s="53"/>
    </row>
    <row r="972">
      <c r="A972" s="53"/>
    </row>
    <row r="973">
      <c r="A973" s="53"/>
    </row>
    <row r="974">
      <c r="A974" s="53"/>
    </row>
    <row r="975">
      <c r="A975" s="53"/>
    </row>
    <row r="976">
      <c r="A976" s="53"/>
    </row>
    <row r="977">
      <c r="A977" s="53"/>
    </row>
    <row r="978">
      <c r="A978" s="53"/>
    </row>
    <row r="979">
      <c r="A979" s="53"/>
    </row>
    <row r="980">
      <c r="A980" s="53"/>
    </row>
    <row r="981">
      <c r="A981" s="53"/>
    </row>
    <row r="982">
      <c r="A982" s="53"/>
    </row>
    <row r="983">
      <c r="A983" s="53"/>
    </row>
    <row r="984">
      <c r="A984" s="53"/>
    </row>
    <row r="985">
      <c r="A985" s="53"/>
    </row>
    <row r="986">
      <c r="A986" s="53"/>
    </row>
    <row r="987">
      <c r="A987" s="53"/>
    </row>
    <row r="988">
      <c r="A988" s="53"/>
    </row>
    <row r="989">
      <c r="A989" s="53"/>
    </row>
    <row r="990">
      <c r="A990" s="53"/>
    </row>
    <row r="991">
      <c r="A991" s="53"/>
    </row>
    <row r="992">
      <c r="A992" s="53"/>
    </row>
    <row r="993">
      <c r="A993" s="53"/>
    </row>
    <row r="994">
      <c r="A994" s="53"/>
    </row>
    <row r="995">
      <c r="A995" s="53"/>
    </row>
    <row r="996">
      <c r="A996" s="53"/>
    </row>
    <row r="997">
      <c r="A997" s="53"/>
    </row>
    <row r="998">
      <c r="A998" s="53"/>
    </row>
    <row r="999">
      <c r="A999" s="53"/>
    </row>
    <row r="1000">
      <c r="A1000" s="53"/>
    </row>
  </sheetData>
  <mergeCells count="12">
    <mergeCell ref="M88:O88"/>
    <mergeCell ref="A91:B91"/>
    <mergeCell ref="A92:B92"/>
    <mergeCell ref="A93:B93"/>
    <mergeCell ref="A94:B94"/>
    <mergeCell ref="A3:P3"/>
    <mergeCell ref="A4:P4"/>
    <mergeCell ref="A5:P5"/>
    <mergeCell ref="A6:P6"/>
    <mergeCell ref="A7:P7"/>
    <mergeCell ref="M86:O86"/>
    <mergeCell ref="M87:O87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