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toribiol\Documents\presupuesto\"/>
    </mc:Choice>
  </mc:AlternateContent>
  <bookViews>
    <workbookView xWindow="0" yWindow="0" windowWidth="20490" windowHeight="7155"/>
  </bookViews>
  <sheets>
    <sheet name="Hoja 1" sheetId="1" r:id="rId1"/>
  </sheets>
  <calcPr calcId="152511"/>
</workbook>
</file>

<file path=xl/calcChain.xml><?xml version="1.0" encoding="utf-8"?>
<calcChain xmlns="http://schemas.openxmlformats.org/spreadsheetml/2006/main">
  <c r="K87" i="1" l="1"/>
  <c r="P83" i="1"/>
  <c r="L82" i="1"/>
  <c r="K82" i="1"/>
  <c r="J82" i="1"/>
  <c r="I82" i="1"/>
  <c r="H82" i="1"/>
  <c r="G82" i="1"/>
  <c r="F82" i="1"/>
  <c r="E82" i="1"/>
  <c r="P82" i="1" s="1"/>
  <c r="D82" i="1"/>
  <c r="B82" i="1"/>
  <c r="P81" i="1"/>
  <c r="P80" i="1"/>
  <c r="O79" i="1"/>
  <c r="N79" i="1"/>
  <c r="M79" i="1"/>
  <c r="M75" i="1" s="1"/>
  <c r="L79" i="1"/>
  <c r="K79" i="1"/>
  <c r="J79" i="1"/>
  <c r="I79" i="1"/>
  <c r="I75" i="1" s="1"/>
  <c r="H79" i="1"/>
  <c r="G79" i="1"/>
  <c r="F79" i="1"/>
  <c r="E79" i="1"/>
  <c r="E75" i="1" s="1"/>
  <c r="D79" i="1"/>
  <c r="P79" i="1" s="1"/>
  <c r="C79" i="1"/>
  <c r="B79" i="1"/>
  <c r="P78" i="1"/>
  <c r="P77" i="1"/>
  <c r="P76" i="1"/>
  <c r="O75" i="1"/>
  <c r="N75" i="1"/>
  <c r="L75" i="1"/>
  <c r="K75" i="1"/>
  <c r="J75" i="1"/>
  <c r="H75" i="1"/>
  <c r="G75" i="1"/>
  <c r="F75" i="1"/>
  <c r="D75" i="1"/>
  <c r="P75" i="1" s="1"/>
  <c r="C75" i="1"/>
  <c r="B75" i="1"/>
  <c r="P74" i="1"/>
  <c r="P73" i="1"/>
  <c r="P72" i="1"/>
  <c r="L71" i="1"/>
  <c r="K71" i="1"/>
  <c r="J71" i="1"/>
  <c r="I71" i="1"/>
  <c r="H71" i="1"/>
  <c r="G71" i="1"/>
  <c r="F71" i="1"/>
  <c r="E71" i="1"/>
  <c r="P71" i="1" s="1"/>
  <c r="D71" i="1"/>
  <c r="B71" i="1"/>
  <c r="P70" i="1"/>
  <c r="P69" i="1"/>
  <c r="O68" i="1"/>
  <c r="N68" i="1"/>
  <c r="M68" i="1"/>
  <c r="L68" i="1"/>
  <c r="K68" i="1"/>
  <c r="J68" i="1"/>
  <c r="H68" i="1"/>
  <c r="G68" i="1"/>
  <c r="F68" i="1"/>
  <c r="E68" i="1"/>
  <c r="D68" i="1"/>
  <c r="P68" i="1" s="1"/>
  <c r="B68" i="1"/>
  <c r="P67" i="1"/>
  <c r="P66" i="1"/>
  <c r="P65" i="1"/>
  <c r="P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P62" i="1"/>
  <c r="P61" i="1"/>
  <c r="P60" i="1"/>
  <c r="P59" i="1"/>
  <c r="P58" i="1"/>
  <c r="P57" i="1"/>
  <c r="P56" i="1"/>
  <c r="P55" i="1"/>
  <c r="P54" i="1"/>
  <c r="O53" i="1"/>
  <c r="O10" i="1" s="1"/>
  <c r="O84" i="1" s="1"/>
  <c r="N53" i="1"/>
  <c r="M53" i="1"/>
  <c r="L53" i="1"/>
  <c r="K53" i="1"/>
  <c r="K10" i="1" s="1"/>
  <c r="K84" i="1" s="1"/>
  <c r="J53" i="1"/>
  <c r="I53" i="1"/>
  <c r="H53" i="1"/>
  <c r="G53" i="1"/>
  <c r="G10" i="1" s="1"/>
  <c r="G84" i="1" s="1"/>
  <c r="F53" i="1"/>
  <c r="E53" i="1"/>
  <c r="D53" i="1"/>
  <c r="P53" i="1" s="1"/>
  <c r="C53" i="1"/>
  <c r="C10" i="1" s="1"/>
  <c r="C84" i="1" s="1"/>
  <c r="B53" i="1"/>
  <c r="P52" i="1"/>
  <c r="P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P45" i="1"/>
  <c r="P44" i="1"/>
  <c r="P43" i="1"/>
  <c r="P42" i="1"/>
  <c r="P41" i="1"/>
  <c r="P40" i="1"/>
  <c r="P39" i="1"/>
  <c r="P38" i="1"/>
  <c r="O37" i="1"/>
  <c r="N37" i="1"/>
  <c r="N10" i="1" s="1"/>
  <c r="N84" i="1" s="1"/>
  <c r="M37" i="1"/>
  <c r="L37" i="1"/>
  <c r="K37" i="1"/>
  <c r="J37" i="1"/>
  <c r="J10" i="1" s="1"/>
  <c r="J84" i="1" s="1"/>
  <c r="I37" i="1"/>
  <c r="H37" i="1"/>
  <c r="G37" i="1"/>
  <c r="F37" i="1"/>
  <c r="F10" i="1" s="1"/>
  <c r="F84" i="1" s="1"/>
  <c r="E37" i="1"/>
  <c r="D37" i="1"/>
  <c r="P37" i="1" s="1"/>
  <c r="B37" i="1"/>
  <c r="P36" i="1"/>
  <c r="P35" i="1"/>
  <c r="P34" i="1"/>
  <c r="P33" i="1"/>
  <c r="P32" i="1"/>
  <c r="P31" i="1"/>
  <c r="P30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P26" i="1"/>
  <c r="P25" i="1"/>
  <c r="P24" i="1"/>
  <c r="P23" i="1"/>
  <c r="P22" i="1"/>
  <c r="P21" i="1"/>
  <c r="P20" i="1"/>
  <c r="P19" i="1"/>
  <c r="P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P16" i="1"/>
  <c r="P15" i="1"/>
  <c r="P14" i="1"/>
  <c r="P13" i="1"/>
  <c r="P12" i="1"/>
  <c r="O11" i="1"/>
  <c r="N11" i="1"/>
  <c r="M11" i="1"/>
  <c r="M10" i="1" s="1"/>
  <c r="M84" i="1" s="1"/>
  <c r="L11" i="1"/>
  <c r="K11" i="1"/>
  <c r="J11" i="1"/>
  <c r="I11" i="1"/>
  <c r="I10" i="1" s="1"/>
  <c r="I84" i="1" s="1"/>
  <c r="I85" i="1" s="1"/>
  <c r="H11" i="1"/>
  <c r="G11" i="1"/>
  <c r="F11" i="1"/>
  <c r="E11" i="1"/>
  <c r="E10" i="1" s="1"/>
  <c r="E84" i="1" s="1"/>
  <c r="D11" i="1"/>
  <c r="P11" i="1" s="1"/>
  <c r="C11" i="1"/>
  <c r="B11" i="1"/>
  <c r="L10" i="1"/>
  <c r="L84" i="1" s="1"/>
  <c r="H10" i="1"/>
  <c r="H84" i="1" s="1"/>
  <c r="D10" i="1"/>
  <c r="B10" i="1"/>
  <c r="B84" i="1" s="1"/>
  <c r="B86" i="1" s="1"/>
  <c r="P10" i="1" l="1"/>
  <c r="D84" i="1"/>
  <c r="N8" i="1" l="1"/>
  <c r="P84" i="1"/>
  <c r="D8" i="1" s="1"/>
</calcChain>
</file>

<file path=xl/sharedStrings.xml><?xml version="1.0" encoding="utf-8"?>
<sst xmlns="http://schemas.openxmlformats.org/spreadsheetml/2006/main" count="112" uniqueCount="109">
  <si>
    <t>MINISTERIO DE SALUD PUBLICA</t>
  </si>
  <si>
    <t>CORPORACION  DEL  ACUEDUCTOS  Y  ALCANTARILLADO DE  SANTIAGO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</si>
  <si>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</si>
  <si>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</si>
  <si>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</si>
  <si>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</si>
  <si>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</si>
  <si>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</si>
  <si>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</si>
  <si>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</si>
  <si>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</si>
  <si>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</si>
  <si>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</si>
  <si>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</si>
  <si>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</si>
  <si>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</si>
  <si>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</si>
  <si>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</si>
  <si>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</si>
  <si>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</si>
  <si>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</si>
  <si>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</si>
  <si>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</si>
  <si>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</si>
  <si>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</si>
  <si>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</si>
  <si>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</si>
  <si>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</si>
  <si>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</si>
  <si>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</si>
  <si>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</si>
  <si>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</si>
  <si>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</si>
  <si>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</si>
  <si>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</si>
  <si>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</si>
  <si>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</si>
  <si>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</si>
  <si>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</si>
  <si>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</si>
  <si>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</si>
  <si>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</si>
  <si>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</si>
  <si>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</si>
  <si>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</si>
  <si>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</si>
  <si>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 QUE  SE  ASIGNARÁN  DURANTE  EL  EJERCICIO 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</si>
  <si>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</si>
  <si>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</si>
  <si>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</si>
  <si>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</si>
  <si>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</si>
  <si>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</si>
  <si>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</si>
  <si>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</si>
  <si>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</si>
  <si>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</si>
  <si>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</si>
  <si>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</si>
  <si>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</si>
  <si>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</si>
  <si>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</si>
  <si>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</si>
  <si>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</si>
  <si>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</si>
  <si>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</si>
  <si>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</si>
  <si>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</si>
  <si>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</si>
  <si>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</si>
  <si>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</si>
  <si>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</si>
  <si>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</si>
  <si>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</si>
  <si>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</si>
  <si>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</si>
  <si>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</si>
  <si>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</si>
  <si>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</si>
  <si>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</si>
  <si>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</si>
  <si>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</si>
  <si>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</si>
  <si>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</si>
  <si>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</si>
  <si>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</si>
  <si>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</si>
  <si>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</si>
  <si>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</si>
  <si>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</si>
  <si>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</si>
  <si>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</si>
  <si>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</si>
  <si>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</si>
  <si>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</si>
  <si>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</si>
  <si>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</si>
  <si>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_______________________________</t>
  </si>
  <si>
    <t>_____________________________</t>
  </si>
  <si>
    <t>Licda.  Mary Leidy Acevedo</t>
  </si>
  <si>
    <t>Ing.  Andrés Cueto</t>
  </si>
  <si>
    <t>Encargada Depto.  Presupuesto</t>
  </si>
  <si>
    <t>Director General de CORAASAN</t>
  </si>
  <si>
    <t>NOTA:   ESTOS DATOS SON PREELIMINARES Y PUEDEN SER MODIFICADOS</t>
  </si>
  <si>
    <t xml:space="preserve">           EL MONTO EN EL PRESEPUESTO MODIFICADO CORRESPONDE  A LA ADICCION DE SALDO DEL AÑO ANTERIOR</t>
  </si>
  <si>
    <r>
      <rPr>
        <b/>
        <sz val="11"/>
        <color theme="1"/>
        <rFont val="Calibri"/>
      </rPr>
      <t>Fuente:</t>
    </r>
    <r>
      <rPr>
        <sz val="11"/>
        <color theme="1"/>
        <rFont val="Calibri"/>
      </rPr>
      <t xml:space="preserve"> SIGEF</t>
    </r>
  </si>
  <si>
    <r>
      <rPr>
        <b/>
        <sz val="11"/>
        <color theme="1"/>
        <rFont val="Calibri"/>
      </rPr>
      <t>Presupuesto aprobado:</t>
    </r>
    <r>
      <rPr>
        <sz val="11"/>
        <color theme="1"/>
        <rFont val="Calibri"/>
      </rPr>
      <t xml:space="preserve"> Se refiere al presupuesto aprobado en la Ley de Presupuesto General del Estado.</t>
    </r>
  </si>
  <si>
    <r>
      <rPr>
        <b/>
        <sz val="11"/>
        <color theme="1"/>
        <rFont val="Calibri"/>
      </rPr>
      <t>Presupuesto modificado:</t>
    </r>
    <r>
      <rPr>
        <sz val="11"/>
        <color theme="1"/>
        <rFont val="Calibri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</si>
  <si>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</rPr>
      <t>Total devengado:</t>
    </r>
    <r>
      <rPr>
        <sz val="11"/>
        <color theme="1"/>
        <rFont val="Calibri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</si>
</sst>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[Red]#,##0.00"/>
    <numFmt numFmtId="165" formatCode="#,##0.00_ ;[Red]\-#,##0.00\ "/>
    <numFmt numFmtId="166" formatCode="_(* #,##0.0_);_(* \(#,##0.0\);_(* &quot;-&quot;??_);_(@_)"/>
  </numFmts>
  <fonts count="10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1"/>
      <color rgb="FFFFFFFF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Calibri"/>
    </font>
    <font>
      <sz val="10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40" fontId="1" fillId="0" borderId="0" xfId="0" applyNumberFormat="1" applyFont="1" applyAlignment="1"/>
    <xf numFmtId="0" fontId="1" fillId="2" borderId="0" xfId="0" applyFont="1" applyFill="1" applyAlignment="1"/>
    <xf numFmtId="164" fontId="1" fillId="0" borderId="0" xfId="0" applyNumberFormat="1" applyFont="1" applyAlignment="1"/>
    <xf numFmtId="9" fontId="3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0" fontId="4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40" fontId="3" fillId="0" borderId="4" xfId="0" applyNumberFormat="1" applyFont="1" applyBorder="1" applyAlignment="1">
      <alignment horizontal="right"/>
    </xf>
    <xf numFmtId="40" fontId="3" fillId="2" borderId="5" xfId="0" applyNumberFormat="1" applyFont="1" applyFill="1" applyBorder="1" applyAlignment="1">
      <alignment horizontal="right"/>
    </xf>
    <xf numFmtId="40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/>
    <xf numFmtId="0" fontId="4" fillId="3" borderId="6" xfId="0" applyFont="1" applyFill="1" applyBorder="1" applyAlignment="1"/>
    <xf numFmtId="165" fontId="3" fillId="3" borderId="7" xfId="0" applyNumberFormat="1" applyFont="1" applyFill="1" applyBorder="1" applyAlignment="1">
      <alignment horizontal="right"/>
    </xf>
    <xf numFmtId="165" fontId="1" fillId="0" borderId="0" xfId="0" applyNumberFormat="1" applyFont="1" applyAlignment="1"/>
    <xf numFmtId="43" fontId="1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 applyAlignment="1">
      <alignment horizontal="right"/>
    </xf>
    <xf numFmtId="0" fontId="7" fillId="0" borderId="0" xfId="0" applyFont="1" applyAlignment="1"/>
    <xf numFmtId="0" fontId="9" fillId="0" borderId="0" xfId="0" applyFont="1" applyAlignment="1"/>
    <xf numFmtId="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8" xfId="0" applyFont="1" applyBorder="1" applyAlignment="1"/>
    <xf numFmtId="0" fontId="8" fillId="0" borderId="9" xfId="0" applyFont="1" applyBorder="1"/>
    <xf numFmtId="0" fontId="1" fillId="0" borderId="10" xfId="0" applyFont="1" applyBorder="1" applyAlignment="1"/>
    <xf numFmtId="0" fontId="8" fillId="0" borderId="11" xfId="0" applyFont="1" applyBorder="1"/>
    <xf numFmtId="0" fontId="1" fillId="0" borderId="12" xfId="0" applyFont="1" applyBorder="1" applyAlignment="1">
      <alignment vertical="top"/>
    </xf>
    <xf numFmtId="0" fontId="8" fillId="0" borderId="13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733425</xdr:colOff>
      <xdr:row>1</xdr:row>
      <xdr:rowOff>38100</xdr:rowOff>
    </xdr:from>
    <xdr:ext cx="1190625" cy="11811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topLeftCell="A13" workbookViewId="0"/>
  </sheetViews>
  <sheetFormatPr baseColWidth="10" defaultColWidth="12.5703125" defaultRowHeight="15.75" customHeight="1" x14ac:dyDescent="0.2"/>
  <cols>
    <col min="1" max="1" width="64.7109375" customWidth="1"/>
    <col min="2" max="2" width="15" customWidth="1"/>
  </cols>
  <sheetData>
    <row r="1" spans="1:26" ht="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25">
      <c r="A3" s="47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x14ac:dyDescent="0.25">
      <c r="A4" s="47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x14ac:dyDescent="0.25">
      <c r="A5" s="48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25">
      <c r="A6" s="49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25">
      <c r="A7" s="50" t="s">
        <v>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x14ac:dyDescent="0.25">
      <c r="A8" s="1"/>
      <c r="B8" s="4"/>
      <c r="C8" s="5"/>
      <c r="D8" s="6">
        <f>P84/B84</f>
        <v>2.65944824533535E-2</v>
      </c>
      <c r="E8" s="2"/>
      <c r="F8" s="2"/>
      <c r="G8" s="2"/>
      <c r="H8" s="2"/>
      <c r="I8" s="2"/>
      <c r="J8" s="2"/>
      <c r="K8" s="2"/>
      <c r="L8" s="3"/>
      <c r="M8" s="2"/>
      <c r="N8" s="7">
        <f>+P10/B10</f>
        <v>2.7405059266084969E-2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8" t="s">
        <v>5</v>
      </c>
      <c r="B9" s="9" t="s">
        <v>6</v>
      </c>
      <c r="C9" s="9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1" t="s">
        <v>12</v>
      </c>
      <c r="I9" s="10" t="s">
        <v>13</v>
      </c>
      <c r="J9" s="11" t="s">
        <v>14</v>
      </c>
      <c r="K9" s="10" t="s">
        <v>15</v>
      </c>
      <c r="L9" s="12" t="s">
        <v>16</v>
      </c>
      <c r="M9" s="10" t="s">
        <v>17</v>
      </c>
      <c r="N9" s="12" t="s">
        <v>18</v>
      </c>
      <c r="O9" s="11" t="s">
        <v>19</v>
      </c>
      <c r="P9" s="10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x14ac:dyDescent="0.25">
      <c r="A10" s="13" t="s">
        <v>21</v>
      </c>
      <c r="B10" s="14">
        <f t="shared" ref="B10:M10" si="0">SUM(B11+B17+B27+B37+B46+B53+B63+B68+B71)</f>
        <v>5249492862</v>
      </c>
      <c r="C10" s="14">
        <f t="shared" si="0"/>
        <v>0</v>
      </c>
      <c r="D10" s="15">
        <f t="shared" si="0"/>
        <v>143862663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6">
        <f t="shared" ref="N10:O10" si="1">+N11+N17+N27+N37+N46+N53+N63+N68+N71</f>
        <v>0</v>
      </c>
      <c r="O10" s="16">
        <f t="shared" si="1"/>
        <v>0</v>
      </c>
      <c r="P10" s="17">
        <f t="shared" ref="P10:P83" si="2">SUM(D10:O10)</f>
        <v>143862663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x14ac:dyDescent="0.25">
      <c r="A11" s="18" t="s">
        <v>22</v>
      </c>
      <c r="B11" s="17">
        <f t="shared" ref="B11:O11" si="3">SUM(B12:B16)</f>
        <v>1965034041</v>
      </c>
      <c r="C11" s="17">
        <f t="shared" si="3"/>
        <v>0</v>
      </c>
      <c r="D11" s="17">
        <f t="shared" si="3"/>
        <v>137625700</v>
      </c>
      <c r="E11" s="17">
        <f t="shared" si="3"/>
        <v>0</v>
      </c>
      <c r="F11" s="17">
        <f t="shared" si="3"/>
        <v>0</v>
      </c>
      <c r="G11" s="17">
        <f t="shared" si="3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2"/>
        <v>137625700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5">
      <c r="A12" s="1" t="s">
        <v>23</v>
      </c>
      <c r="B12" s="19">
        <v>1529133420</v>
      </c>
      <c r="C12" s="20"/>
      <c r="D12" s="19">
        <v>115965437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7">
        <f t="shared" si="2"/>
        <v>115965437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1" t="s">
        <v>24</v>
      </c>
      <c r="B13" s="19">
        <v>91359280</v>
      </c>
      <c r="C13" s="20"/>
      <c r="D13" s="19">
        <v>4986543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7">
        <f t="shared" si="2"/>
        <v>4986543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1" t="s">
        <v>25</v>
      </c>
      <c r="B14" s="19">
        <v>12012000</v>
      </c>
      <c r="C14" s="20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7">
        <f t="shared" si="2"/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5">
      <c r="A15" s="1" t="s">
        <v>26</v>
      </c>
      <c r="B15" s="19">
        <v>140906254</v>
      </c>
      <c r="C15" s="20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7">
        <f t="shared" si="2"/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1" t="s">
        <v>27</v>
      </c>
      <c r="B16" s="19">
        <v>191623087</v>
      </c>
      <c r="C16" s="20"/>
      <c r="D16" s="19">
        <v>16673720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7">
        <f t="shared" si="2"/>
        <v>16673720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18" t="s">
        <v>28</v>
      </c>
      <c r="B17" s="17">
        <f t="shared" ref="B17:O17" si="4">SUM(B18:B26)</f>
        <v>1294850252</v>
      </c>
      <c r="C17" s="17">
        <f t="shared" si="4"/>
        <v>0</v>
      </c>
      <c r="D17" s="17">
        <f t="shared" si="4"/>
        <v>3147547</v>
      </c>
      <c r="E17" s="17">
        <f t="shared" si="4"/>
        <v>0</v>
      </c>
      <c r="F17" s="17">
        <f t="shared" si="4"/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7">
        <f t="shared" si="4"/>
        <v>0</v>
      </c>
      <c r="N17" s="17">
        <f t="shared" si="4"/>
        <v>0</v>
      </c>
      <c r="O17" s="17">
        <f t="shared" si="4"/>
        <v>0</v>
      </c>
      <c r="P17" s="17">
        <f t="shared" si="2"/>
        <v>3147547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x14ac:dyDescent="0.25">
      <c r="A18" s="1" t="s">
        <v>29</v>
      </c>
      <c r="B18" s="19">
        <v>917989385</v>
      </c>
      <c r="C18" s="20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7">
        <f t="shared" si="2"/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x14ac:dyDescent="0.25">
      <c r="A19" s="1" t="s">
        <v>30</v>
      </c>
      <c r="B19" s="19">
        <v>6264391</v>
      </c>
      <c r="C19" s="2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7">
        <f t="shared" si="2"/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x14ac:dyDescent="0.25">
      <c r="A20" s="1" t="s">
        <v>31</v>
      </c>
      <c r="B20" s="19">
        <v>3044400</v>
      </c>
      <c r="C20" s="2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7">
        <f t="shared" si="2"/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x14ac:dyDescent="0.25">
      <c r="A21" s="1" t="s">
        <v>32</v>
      </c>
      <c r="B21" s="19">
        <v>40444600</v>
      </c>
      <c r="C21" s="2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7">
        <f t="shared" si="2"/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x14ac:dyDescent="0.25">
      <c r="A22" s="1" t="s">
        <v>33</v>
      </c>
      <c r="B22" s="19">
        <v>129961800</v>
      </c>
      <c r="C22" s="20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7">
        <f t="shared" si="2"/>
        <v>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x14ac:dyDescent="0.25">
      <c r="A23" s="1" t="s">
        <v>34</v>
      </c>
      <c r="B23" s="19">
        <v>17250000</v>
      </c>
      <c r="C23" s="2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7">
        <f t="shared" si="2"/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5">
      <c r="A24" s="1" t="s">
        <v>35</v>
      </c>
      <c r="B24" s="19">
        <v>32488996</v>
      </c>
      <c r="C24" s="2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17">
        <f t="shared" si="2"/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5">
      <c r="A25" s="1" t="s">
        <v>36</v>
      </c>
      <c r="B25" s="19">
        <v>126002828</v>
      </c>
      <c r="C25" s="20"/>
      <c r="D25" s="19">
        <v>3147547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17">
        <f t="shared" si="2"/>
        <v>3147547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5">
      <c r="A26" s="1" t="s">
        <v>37</v>
      </c>
      <c r="B26" s="19">
        <v>21403852</v>
      </c>
      <c r="C26" s="2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17">
        <f t="shared" si="2"/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5">
      <c r="A27" s="18" t="s">
        <v>38</v>
      </c>
      <c r="B27" s="17">
        <f t="shared" ref="B27:O27" si="5">SUM(B28:B36)</f>
        <v>594455427</v>
      </c>
      <c r="C27" s="17">
        <f t="shared" si="5"/>
        <v>0</v>
      </c>
      <c r="D27" s="17">
        <f t="shared" si="5"/>
        <v>42036</v>
      </c>
      <c r="E27" s="17">
        <f t="shared" si="5"/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2"/>
        <v>42036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x14ac:dyDescent="0.25">
      <c r="A28" s="1" t="s">
        <v>39</v>
      </c>
      <c r="B28" s="19">
        <v>3142852</v>
      </c>
      <c r="C28" s="2"/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7">
        <f t="shared" si="2"/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5">
      <c r="A29" s="1" t="s">
        <v>40</v>
      </c>
      <c r="B29" s="19">
        <v>11170923</v>
      </c>
      <c r="C29" s="2"/>
      <c r="D29" s="19">
        <v>988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7">
        <f t="shared" si="2"/>
        <v>988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5">
      <c r="A30" s="1" t="s">
        <v>41</v>
      </c>
      <c r="B30" s="19">
        <v>10806603</v>
      </c>
      <c r="C30" s="2"/>
      <c r="D30" s="19">
        <v>2640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7">
        <f t="shared" si="2"/>
        <v>2640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5">
      <c r="A31" s="1" t="s">
        <v>42</v>
      </c>
      <c r="B31" s="19">
        <v>14898</v>
      </c>
      <c r="C31" s="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7">
        <f t="shared" si="2"/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5">
      <c r="A32" s="1" t="s">
        <v>43</v>
      </c>
      <c r="B32" s="19">
        <v>1618759</v>
      </c>
      <c r="C32" s="2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7">
        <f t="shared" si="2"/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5">
      <c r="A33" s="1" t="s">
        <v>44</v>
      </c>
      <c r="B33" s="19">
        <v>66605149</v>
      </c>
      <c r="C33" s="20"/>
      <c r="D33" s="19">
        <v>18770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7">
        <f t="shared" si="2"/>
        <v>18770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1" t="s">
        <v>45</v>
      </c>
      <c r="B34" s="19">
        <v>198450881</v>
      </c>
      <c r="C34" s="20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7">
        <f t="shared" si="2"/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5">
      <c r="A35" s="22" t="s">
        <v>46</v>
      </c>
      <c r="B35" s="19">
        <v>0</v>
      </c>
      <c r="C35" s="23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7">
        <f t="shared" si="2"/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1" t="s">
        <v>47</v>
      </c>
      <c r="B36" s="19">
        <v>302645362</v>
      </c>
      <c r="C36" s="20"/>
      <c r="D36" s="19">
        <v>19638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7">
        <f t="shared" si="2"/>
        <v>19638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18" t="s">
        <v>48</v>
      </c>
      <c r="B37" s="17">
        <f>SUM(B38:B45)</f>
        <v>42241204</v>
      </c>
      <c r="C37" s="2"/>
      <c r="D37" s="17">
        <f t="shared" ref="D37:O37" si="6">SUM(D38:D45)</f>
        <v>3047380</v>
      </c>
      <c r="E37" s="17">
        <f t="shared" si="6"/>
        <v>0</v>
      </c>
      <c r="F37" s="17">
        <f t="shared" si="6"/>
        <v>0</v>
      </c>
      <c r="G37" s="17">
        <f t="shared" si="6"/>
        <v>0</v>
      </c>
      <c r="H37" s="17">
        <f t="shared" si="6"/>
        <v>0</v>
      </c>
      <c r="I37" s="17">
        <f t="shared" si="6"/>
        <v>0</v>
      </c>
      <c r="J37" s="17">
        <f t="shared" si="6"/>
        <v>0</v>
      </c>
      <c r="K37" s="17">
        <f t="shared" si="6"/>
        <v>0</v>
      </c>
      <c r="L37" s="17">
        <f t="shared" si="6"/>
        <v>0</v>
      </c>
      <c r="M37" s="17">
        <f t="shared" si="6"/>
        <v>0</v>
      </c>
      <c r="N37" s="17">
        <f t="shared" si="6"/>
        <v>0</v>
      </c>
      <c r="O37" s="17">
        <f t="shared" si="6"/>
        <v>0</v>
      </c>
      <c r="P37" s="17">
        <f t="shared" si="2"/>
        <v>3047380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1" t="s">
        <v>49</v>
      </c>
      <c r="B38" s="19">
        <v>42241204</v>
      </c>
      <c r="C38" s="2"/>
      <c r="D38" s="19">
        <v>3047380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7">
        <f t="shared" si="2"/>
        <v>3047380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1" t="s">
        <v>50</v>
      </c>
      <c r="B39" s="19">
        <v>0</v>
      </c>
      <c r="C39" s="2"/>
      <c r="D39" s="24">
        <v>0</v>
      </c>
      <c r="E39" s="25">
        <v>0</v>
      </c>
      <c r="F39" s="25">
        <v>0</v>
      </c>
      <c r="G39" s="21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7">
        <v>0</v>
      </c>
      <c r="O39" s="7">
        <v>0</v>
      </c>
      <c r="P39" s="17">
        <f t="shared" si="2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1" t="s">
        <v>51</v>
      </c>
      <c r="B40" s="19">
        <v>0</v>
      </c>
      <c r="C40" s="2"/>
      <c r="D40" s="24">
        <v>0</v>
      </c>
      <c r="E40" s="25">
        <v>0</v>
      </c>
      <c r="F40" s="25">
        <v>0</v>
      </c>
      <c r="G40" s="21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7">
        <v>0</v>
      </c>
      <c r="O40" s="7">
        <v>0</v>
      </c>
      <c r="P40" s="17">
        <f t="shared" si="2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5">
      <c r="A41" s="1" t="s">
        <v>52</v>
      </c>
      <c r="B41" s="19">
        <v>0</v>
      </c>
      <c r="C41" s="2"/>
      <c r="D41" s="24">
        <v>0</v>
      </c>
      <c r="E41" s="25">
        <v>0</v>
      </c>
      <c r="F41" s="25">
        <v>0</v>
      </c>
      <c r="G41" s="21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7">
        <v>0</v>
      </c>
      <c r="O41" s="7">
        <v>0</v>
      </c>
      <c r="P41" s="17">
        <f t="shared" si="2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25">
      <c r="A42" s="1" t="s">
        <v>53</v>
      </c>
      <c r="B42" s="19">
        <v>0</v>
      </c>
      <c r="C42" s="2"/>
      <c r="D42" s="24">
        <v>0</v>
      </c>
      <c r="E42" s="25">
        <v>0</v>
      </c>
      <c r="F42" s="25">
        <v>0</v>
      </c>
      <c r="G42" s="21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7">
        <v>0</v>
      </c>
      <c r="O42" s="7">
        <v>0</v>
      </c>
      <c r="P42" s="17">
        <f t="shared" si="2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25">
      <c r="A43" s="1" t="s">
        <v>54</v>
      </c>
      <c r="B43" s="19">
        <v>0</v>
      </c>
      <c r="C43" s="2"/>
      <c r="D43" s="24">
        <v>0</v>
      </c>
      <c r="E43" s="25">
        <v>0</v>
      </c>
      <c r="F43" s="25">
        <v>0</v>
      </c>
      <c r="G43" s="21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7">
        <v>0</v>
      </c>
      <c r="O43" s="7">
        <v>0</v>
      </c>
      <c r="P43" s="17">
        <f t="shared" si="2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25">
      <c r="A44" s="1" t="s">
        <v>55</v>
      </c>
      <c r="B44" s="19">
        <v>0</v>
      </c>
      <c r="C44" s="2"/>
      <c r="D44" s="24">
        <v>0</v>
      </c>
      <c r="E44" s="25">
        <v>0</v>
      </c>
      <c r="F44" s="25">
        <v>0</v>
      </c>
      <c r="G44" s="21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7">
        <v>0</v>
      </c>
      <c r="O44" s="7">
        <v>0</v>
      </c>
      <c r="P44" s="17">
        <f t="shared" si="2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25">
      <c r="A45" s="1" t="s">
        <v>56</v>
      </c>
      <c r="B45" s="19">
        <v>0</v>
      </c>
      <c r="C45" s="2"/>
      <c r="D45" s="24">
        <v>0</v>
      </c>
      <c r="E45" s="25">
        <v>0</v>
      </c>
      <c r="F45" s="25">
        <v>0</v>
      </c>
      <c r="G45" s="21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7">
        <v>0</v>
      </c>
      <c r="O45" s="7">
        <v>0</v>
      </c>
      <c r="P45" s="17">
        <f t="shared" si="2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25">
      <c r="A46" s="18" t="s">
        <v>57</v>
      </c>
      <c r="B46" s="17">
        <f>SUM(B47:B52)</f>
        <v>0</v>
      </c>
      <c r="C46" s="2"/>
      <c r="D46" s="17">
        <f t="shared" ref="D46:O46" si="7">SUM(D47:D52)</f>
        <v>0</v>
      </c>
      <c r="E46" s="17">
        <f t="shared" si="7"/>
        <v>0</v>
      </c>
      <c r="F46" s="17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17">
        <f t="shared" si="7"/>
        <v>0</v>
      </c>
      <c r="M46" s="17">
        <f t="shared" si="7"/>
        <v>0</v>
      </c>
      <c r="N46" s="17">
        <f t="shared" si="7"/>
        <v>0</v>
      </c>
      <c r="O46" s="17">
        <f t="shared" si="7"/>
        <v>0</v>
      </c>
      <c r="P46" s="17">
        <f t="shared" si="2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25">
      <c r="A47" s="1" t="s">
        <v>58</v>
      </c>
      <c r="B47" s="24">
        <v>0</v>
      </c>
      <c r="C47" s="2"/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7">
        <v>0</v>
      </c>
      <c r="O47" s="7">
        <v>0</v>
      </c>
      <c r="P47" s="17">
        <f t="shared" si="2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25">
      <c r="A48" s="1" t="s">
        <v>59</v>
      </c>
      <c r="B48" s="24">
        <v>0</v>
      </c>
      <c r="C48" s="2"/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7">
        <v>0</v>
      </c>
      <c r="O48" s="7">
        <v>0</v>
      </c>
      <c r="P48" s="17">
        <f t="shared" si="2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25">
      <c r="A49" s="1" t="s">
        <v>60</v>
      </c>
      <c r="B49" s="24">
        <v>0</v>
      </c>
      <c r="C49" s="2"/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7">
        <v>0</v>
      </c>
      <c r="O49" s="7">
        <v>0</v>
      </c>
      <c r="P49" s="17">
        <f t="shared" si="2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25">
      <c r="A50" s="1" t="s">
        <v>61</v>
      </c>
      <c r="B50" s="24">
        <v>0</v>
      </c>
      <c r="C50" s="2"/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7">
        <v>0</v>
      </c>
      <c r="O50" s="7">
        <v>0</v>
      </c>
      <c r="P50" s="17">
        <f t="shared" si="2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25">
      <c r="A51" s="1" t="s">
        <v>62</v>
      </c>
      <c r="B51" s="24">
        <v>0</v>
      </c>
      <c r="C51" s="2"/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7">
        <v>0</v>
      </c>
      <c r="O51" s="7">
        <v>0</v>
      </c>
      <c r="P51" s="17">
        <f t="shared" si="2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25">
      <c r="A52" s="1" t="s">
        <v>63</v>
      </c>
      <c r="B52" s="24">
        <v>0</v>
      </c>
      <c r="C52" s="2"/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7">
        <v>0</v>
      </c>
      <c r="O52" s="7">
        <v>0</v>
      </c>
      <c r="P52" s="17">
        <f t="shared" si="2"/>
        <v>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25">
      <c r="A53" s="18" t="s">
        <v>64</v>
      </c>
      <c r="B53" s="17">
        <f t="shared" ref="B53:O53" si="8">SUM(B54:B62)</f>
        <v>46103637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17">
        <f t="shared" si="8"/>
        <v>0</v>
      </c>
      <c r="M53" s="17">
        <f t="shared" si="8"/>
        <v>0</v>
      </c>
      <c r="N53" s="17">
        <f t="shared" si="8"/>
        <v>0</v>
      </c>
      <c r="O53" s="17">
        <f t="shared" si="8"/>
        <v>0</v>
      </c>
      <c r="P53" s="17">
        <f t="shared" si="2"/>
        <v>0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25">
      <c r="A54" s="1" t="s">
        <v>65</v>
      </c>
      <c r="B54" s="19">
        <v>21169791</v>
      </c>
      <c r="C54" s="20"/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17">
        <f t="shared" si="2"/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25">
      <c r="A55" s="1" t="s">
        <v>66</v>
      </c>
      <c r="B55" s="19">
        <v>939042</v>
      </c>
      <c r="C55" s="20"/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17">
        <f t="shared" si="2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25">
      <c r="A56" s="1" t="s">
        <v>67</v>
      </c>
      <c r="B56" s="19">
        <v>1372254</v>
      </c>
      <c r="C56" s="20"/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7">
        <f t="shared" si="2"/>
        <v>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25">
      <c r="A57" s="1" t="s">
        <v>68</v>
      </c>
      <c r="B57" s="19">
        <v>90154</v>
      </c>
      <c r="C57" s="2"/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7">
        <f t="shared" si="2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5">
      <c r="A58" s="1" t="s">
        <v>69</v>
      </c>
      <c r="B58" s="19">
        <v>14714842</v>
      </c>
      <c r="C58" s="20"/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7">
        <f t="shared" si="2"/>
        <v>0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5">
      <c r="A59" s="1" t="s">
        <v>70</v>
      </c>
      <c r="B59" s="19">
        <v>333442</v>
      </c>
      <c r="C59" s="2"/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7">
        <f t="shared" si="2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25">
      <c r="A60" s="1" t="s">
        <v>71</v>
      </c>
      <c r="B60" s="19">
        <v>0</v>
      </c>
      <c r="C60" s="2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7">
        <f t="shared" si="2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5">
      <c r="A61" s="1" t="s">
        <v>72</v>
      </c>
      <c r="B61" s="19">
        <v>6870512</v>
      </c>
      <c r="C61" s="20"/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17">
        <f t="shared" si="2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25">
      <c r="A62" s="1" t="s">
        <v>73</v>
      </c>
      <c r="B62" s="19">
        <v>613600</v>
      </c>
      <c r="C62" s="2"/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17">
        <f t="shared" si="2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25">
      <c r="A63" s="18" t="s">
        <v>74</v>
      </c>
      <c r="B63" s="17">
        <f t="shared" ref="B63:O63" si="9">SUM(B64:B67)</f>
        <v>1306808301</v>
      </c>
      <c r="C63" s="17">
        <f t="shared" si="9"/>
        <v>0</v>
      </c>
      <c r="D63" s="17">
        <f t="shared" si="9"/>
        <v>0</v>
      </c>
      <c r="E63" s="17">
        <f t="shared" si="9"/>
        <v>0</v>
      </c>
      <c r="F63" s="17">
        <f t="shared" si="9"/>
        <v>0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2"/>
        <v>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5">
      <c r="A64" s="1" t="s">
        <v>75</v>
      </c>
      <c r="B64" s="19">
        <v>13509051</v>
      </c>
      <c r="C64" s="2"/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17">
        <f t="shared" si="2"/>
        <v>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25">
      <c r="A65" s="1" t="s">
        <v>76</v>
      </c>
      <c r="B65" s="19">
        <v>1293299250</v>
      </c>
      <c r="C65" s="20"/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17">
        <f t="shared" si="2"/>
        <v>0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" t="s">
        <v>77</v>
      </c>
      <c r="B66" s="19">
        <v>0</v>
      </c>
      <c r="C66" s="2"/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17">
        <f t="shared" si="2"/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25">
      <c r="A67" s="1" t="s">
        <v>78</v>
      </c>
      <c r="B67" s="19">
        <v>0</v>
      </c>
      <c r="C67" s="2"/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17">
        <f t="shared" si="2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25">
      <c r="A68" s="18" t="s">
        <v>79</v>
      </c>
      <c r="B68" s="17">
        <f>SUM(B69:B70)</f>
        <v>0</v>
      </c>
      <c r="C68" s="2"/>
      <c r="D68" s="17">
        <f t="shared" ref="D68:H68" si="10">SUM(D69:D70)</f>
        <v>0</v>
      </c>
      <c r="E68" s="17">
        <f t="shared" si="10"/>
        <v>0</v>
      </c>
      <c r="F68" s="17">
        <f t="shared" si="10"/>
        <v>0</v>
      </c>
      <c r="G68" s="17">
        <f t="shared" si="10"/>
        <v>0</v>
      </c>
      <c r="H68" s="17">
        <f t="shared" si="10"/>
        <v>0</v>
      </c>
      <c r="I68" s="17">
        <v>0</v>
      </c>
      <c r="J68" s="17">
        <f t="shared" ref="J68:O68" si="11">SUM(J69:J70)</f>
        <v>0</v>
      </c>
      <c r="K68" s="17">
        <f t="shared" si="11"/>
        <v>0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2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25">
      <c r="A69" s="1" t="s">
        <v>80</v>
      </c>
      <c r="B69" s="24">
        <v>0</v>
      </c>
      <c r="C69" s="2"/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7">
        <v>0</v>
      </c>
      <c r="N69" s="7">
        <v>0</v>
      </c>
      <c r="O69" s="7">
        <v>0</v>
      </c>
      <c r="P69" s="17">
        <f t="shared" si="2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25">
      <c r="A70" s="1" t="s">
        <v>81</v>
      </c>
      <c r="B70" s="24">
        <v>0</v>
      </c>
      <c r="C70" s="2"/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7">
        <v>0</v>
      </c>
      <c r="N70" s="7">
        <v>0</v>
      </c>
      <c r="O70" s="7">
        <v>0</v>
      </c>
      <c r="P70" s="17">
        <f t="shared" si="2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25">
      <c r="A71" s="18" t="s">
        <v>82</v>
      </c>
      <c r="B71" s="17">
        <f>SUM(B72:B74)</f>
        <v>0</v>
      </c>
      <c r="C71" s="2"/>
      <c r="D71" s="17">
        <f t="shared" ref="D71:L71" si="12">SUM(D72:D74)</f>
        <v>0</v>
      </c>
      <c r="E71" s="17">
        <f t="shared" si="12"/>
        <v>0</v>
      </c>
      <c r="F71" s="17">
        <f t="shared" si="12"/>
        <v>0</v>
      </c>
      <c r="G71" s="17">
        <f t="shared" si="12"/>
        <v>0</v>
      </c>
      <c r="H71" s="17">
        <f t="shared" si="12"/>
        <v>0</v>
      </c>
      <c r="I71" s="17">
        <f t="shared" si="12"/>
        <v>0</v>
      </c>
      <c r="J71" s="17">
        <f t="shared" si="12"/>
        <v>0</v>
      </c>
      <c r="K71" s="17">
        <f t="shared" si="12"/>
        <v>0</v>
      </c>
      <c r="L71" s="17">
        <f t="shared" si="12"/>
        <v>0</v>
      </c>
      <c r="M71" s="17">
        <v>0</v>
      </c>
      <c r="N71" s="17">
        <v>0</v>
      </c>
      <c r="O71" s="17">
        <v>0</v>
      </c>
      <c r="P71" s="17">
        <f t="shared" si="2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25">
      <c r="A72" s="1" t="s">
        <v>83</v>
      </c>
      <c r="B72" s="24">
        <v>0</v>
      </c>
      <c r="C72" s="2"/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7">
        <v>0</v>
      </c>
      <c r="N72" s="7">
        <v>0</v>
      </c>
      <c r="O72" s="7">
        <v>0</v>
      </c>
      <c r="P72" s="17">
        <f t="shared" si="2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25">
      <c r="A73" s="1" t="s">
        <v>84</v>
      </c>
      <c r="B73" s="24">
        <v>0</v>
      </c>
      <c r="C73" s="2"/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7">
        <v>0</v>
      </c>
      <c r="N73" s="7">
        <v>0</v>
      </c>
      <c r="O73" s="7">
        <v>0</v>
      </c>
      <c r="P73" s="17">
        <f t="shared" si="2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25">
      <c r="A74" s="1" t="s">
        <v>85</v>
      </c>
      <c r="B74" s="24">
        <v>0</v>
      </c>
      <c r="C74" s="2"/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7">
        <v>0</v>
      </c>
      <c r="N74" s="7">
        <v>0</v>
      </c>
      <c r="O74" s="7">
        <v>0</v>
      </c>
      <c r="P74" s="17">
        <f t="shared" si="2"/>
        <v>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25">
      <c r="A75" s="13" t="s">
        <v>86</v>
      </c>
      <c r="B75" s="27">
        <f t="shared" ref="B75:J75" si="13">SUM(B76+B79+B82)</f>
        <v>160000000</v>
      </c>
      <c r="C75" s="27">
        <f t="shared" si="13"/>
        <v>0</v>
      </c>
      <c r="D75" s="27">
        <f t="shared" si="13"/>
        <v>0</v>
      </c>
      <c r="E75" s="27">
        <f t="shared" si="13"/>
        <v>0</v>
      </c>
      <c r="F75" s="27">
        <f t="shared" si="13"/>
        <v>0</v>
      </c>
      <c r="G75" s="27">
        <f t="shared" si="13"/>
        <v>0</v>
      </c>
      <c r="H75" s="27">
        <f t="shared" si="13"/>
        <v>0</v>
      </c>
      <c r="I75" s="27">
        <f t="shared" si="13"/>
        <v>0</v>
      </c>
      <c r="J75" s="27">
        <f t="shared" si="13"/>
        <v>0</v>
      </c>
      <c r="K75" s="27">
        <f>+K76+K79+K82</f>
        <v>0</v>
      </c>
      <c r="L75" s="27">
        <f t="shared" ref="L75:M75" si="14">SUM(L76+L79+L82)</f>
        <v>0</v>
      </c>
      <c r="M75" s="17">
        <f t="shared" si="14"/>
        <v>0</v>
      </c>
      <c r="N75" s="17">
        <f>SUM(N76+N79)</f>
        <v>0</v>
      </c>
      <c r="O75" s="17">
        <f>SUM(O76+O79+O82)</f>
        <v>0</v>
      </c>
      <c r="P75" s="17">
        <f t="shared" si="2"/>
        <v>0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25">
      <c r="A76" s="18" t="s">
        <v>87</v>
      </c>
      <c r="B76" s="17">
        <v>0</v>
      </c>
      <c r="C76" s="2"/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si="2"/>
        <v>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25">
      <c r="A77" s="1" t="s">
        <v>88</v>
      </c>
      <c r="B77" s="24">
        <v>0</v>
      </c>
      <c r="C77" s="2"/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7">
        <v>0</v>
      </c>
      <c r="N77" s="7">
        <v>0</v>
      </c>
      <c r="O77" s="7">
        <v>0</v>
      </c>
      <c r="P77" s="17">
        <f t="shared" si="2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25">
      <c r="A78" s="1" t="s">
        <v>89</v>
      </c>
      <c r="B78" s="24">
        <v>0</v>
      </c>
      <c r="C78" s="2"/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7">
        <v>0</v>
      </c>
      <c r="N78" s="7">
        <v>0</v>
      </c>
      <c r="O78" s="7">
        <v>0</v>
      </c>
      <c r="P78" s="17">
        <f t="shared" si="2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25">
      <c r="A79" s="18" t="s">
        <v>90</v>
      </c>
      <c r="B79" s="28">
        <f t="shared" ref="B79:D79" si="15">SUM(B80:B81)</f>
        <v>160000000</v>
      </c>
      <c r="C79" s="28">
        <f t="shared" si="15"/>
        <v>0</v>
      </c>
      <c r="D79" s="28">
        <f t="shared" si="15"/>
        <v>0</v>
      </c>
      <c r="E79" s="28">
        <f>+E80</f>
        <v>0</v>
      </c>
      <c r="F79" s="28">
        <f t="shared" ref="F79:O79" si="16">SUM(F80:F81)</f>
        <v>0</v>
      </c>
      <c r="G79" s="28">
        <f t="shared" si="16"/>
        <v>0</v>
      </c>
      <c r="H79" s="28">
        <f t="shared" si="16"/>
        <v>0</v>
      </c>
      <c r="I79" s="28">
        <f t="shared" si="16"/>
        <v>0</v>
      </c>
      <c r="J79" s="28">
        <f t="shared" si="16"/>
        <v>0</v>
      </c>
      <c r="K79" s="28">
        <f t="shared" si="16"/>
        <v>0</v>
      </c>
      <c r="L79" s="28">
        <f t="shared" si="16"/>
        <v>0</v>
      </c>
      <c r="M79" s="28">
        <f t="shared" si="16"/>
        <v>0</v>
      </c>
      <c r="N79" s="28">
        <f t="shared" si="16"/>
        <v>0</v>
      </c>
      <c r="O79" s="28">
        <f t="shared" si="16"/>
        <v>0</v>
      </c>
      <c r="P79" s="17">
        <f t="shared" si="2"/>
        <v>0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25">
      <c r="A80" s="1" t="s">
        <v>91</v>
      </c>
      <c r="B80" s="29">
        <v>160000000</v>
      </c>
      <c r="C80" s="20"/>
      <c r="D80" s="25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4">
        <v>0</v>
      </c>
      <c r="O80" s="24">
        <v>0</v>
      </c>
      <c r="P80" s="17">
        <f t="shared" si="2"/>
        <v>0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5">
      <c r="A81" s="1" t="s">
        <v>92</v>
      </c>
      <c r="B81" s="26">
        <v>0</v>
      </c>
      <c r="C81" s="2"/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7">
        <v>0</v>
      </c>
      <c r="N81" s="7">
        <v>0</v>
      </c>
      <c r="O81" s="7">
        <v>0</v>
      </c>
      <c r="P81" s="17">
        <f t="shared" si="2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25">
      <c r="A82" s="18" t="s">
        <v>93</v>
      </c>
      <c r="B82" s="17">
        <f>SUM(B83)</f>
        <v>0</v>
      </c>
      <c r="C82" s="2"/>
      <c r="D82" s="17">
        <f t="shared" ref="D82:L82" si="17">SUM(D83)</f>
        <v>0</v>
      </c>
      <c r="E82" s="17">
        <f t="shared" si="17"/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v>0</v>
      </c>
      <c r="N82" s="17">
        <v>0</v>
      </c>
      <c r="O82" s="17">
        <v>0</v>
      </c>
      <c r="P82" s="17">
        <f t="shared" si="2"/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5">
      <c r="A83" s="1" t="s">
        <v>94</v>
      </c>
      <c r="B83" s="24">
        <v>0</v>
      </c>
      <c r="C83" s="2"/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7">
        <v>0</v>
      </c>
      <c r="N83" s="7">
        <v>0</v>
      </c>
      <c r="O83" s="7">
        <v>0</v>
      </c>
      <c r="P83" s="17">
        <f t="shared" si="2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25">
      <c r="A84" s="30" t="s">
        <v>95</v>
      </c>
      <c r="B84" s="31">
        <f t="shared" ref="B84:P84" si="18">SUM(B10+B75)</f>
        <v>5409492862</v>
      </c>
      <c r="C84" s="31">
        <f t="shared" si="18"/>
        <v>0</v>
      </c>
      <c r="D84" s="31">
        <f t="shared" si="18"/>
        <v>143862663</v>
      </c>
      <c r="E84" s="31">
        <f t="shared" si="18"/>
        <v>0</v>
      </c>
      <c r="F84" s="31">
        <f t="shared" si="18"/>
        <v>0</v>
      </c>
      <c r="G84" s="31">
        <f t="shared" si="18"/>
        <v>0</v>
      </c>
      <c r="H84" s="31">
        <f t="shared" si="18"/>
        <v>0</v>
      </c>
      <c r="I84" s="31">
        <f t="shared" si="18"/>
        <v>0</v>
      </c>
      <c r="J84" s="31">
        <f t="shared" si="18"/>
        <v>0</v>
      </c>
      <c r="K84" s="31">
        <f t="shared" si="18"/>
        <v>0</v>
      </c>
      <c r="L84" s="31">
        <f t="shared" si="18"/>
        <v>0</v>
      </c>
      <c r="M84" s="31">
        <f t="shared" si="18"/>
        <v>0</v>
      </c>
      <c r="N84" s="31">
        <f t="shared" si="18"/>
        <v>0</v>
      </c>
      <c r="O84" s="31">
        <f t="shared" si="18"/>
        <v>0</v>
      </c>
      <c r="P84" s="31">
        <f t="shared" si="18"/>
        <v>143862663</v>
      </c>
      <c r="Q84" s="32" t="s">
        <v>96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5">
      <c r="A85" s="1"/>
      <c r="B85" s="2"/>
      <c r="C85" s="2"/>
      <c r="D85" s="2"/>
      <c r="E85" s="2"/>
      <c r="F85" s="2"/>
      <c r="G85" s="33"/>
      <c r="H85" s="2"/>
      <c r="I85" s="34">
        <f>513402620.55-I84</f>
        <v>513402620.55000001</v>
      </c>
      <c r="J85" s="32"/>
      <c r="K85" s="2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25">
      <c r="A86" s="35" t="s">
        <v>97</v>
      </c>
      <c r="B86" s="36">
        <f>+B84-4846806362</f>
        <v>562686500</v>
      </c>
      <c r="C86" s="2"/>
      <c r="D86" s="20"/>
      <c r="E86" s="20"/>
      <c r="F86" s="32"/>
      <c r="G86" s="32"/>
      <c r="H86" s="32"/>
      <c r="I86" s="20"/>
      <c r="J86" s="2"/>
      <c r="K86" s="32"/>
      <c r="L86" s="3"/>
      <c r="M86" s="51" t="s">
        <v>98</v>
      </c>
      <c r="N86" s="40"/>
      <c r="O86" s="40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5">
      <c r="A87" s="35" t="s">
        <v>99</v>
      </c>
      <c r="B87" s="2"/>
      <c r="C87" s="2"/>
      <c r="D87" s="2"/>
      <c r="E87" s="20" t="s">
        <v>96</v>
      </c>
      <c r="F87" s="32"/>
      <c r="G87" s="32"/>
      <c r="H87" s="32"/>
      <c r="I87" s="20"/>
      <c r="J87" s="20"/>
      <c r="K87" s="34">
        <f>J12+J13+J14+J16+J18+J19+J20+J21+J22+J24+J25+J26+J28+J29+J30+J32+J33+J34+J36+J38+J56+J58+J65+J80</f>
        <v>0</v>
      </c>
      <c r="L87" s="3"/>
      <c r="M87" s="39" t="s">
        <v>100</v>
      </c>
      <c r="N87" s="40"/>
      <c r="O87" s="4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25">
      <c r="A88" s="35" t="s">
        <v>101</v>
      </c>
      <c r="B88" s="2"/>
      <c r="C88" s="2"/>
      <c r="D88" s="2"/>
      <c r="E88" s="2"/>
      <c r="F88" s="32"/>
      <c r="G88" s="32"/>
      <c r="H88" s="32"/>
      <c r="I88" s="20"/>
      <c r="J88" s="2"/>
      <c r="K88" s="32"/>
      <c r="L88" s="3"/>
      <c r="M88" s="39" t="s">
        <v>102</v>
      </c>
      <c r="N88" s="40"/>
      <c r="O88" s="4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25">
      <c r="A89" s="37" t="s">
        <v>103</v>
      </c>
      <c r="B89" s="2"/>
      <c r="C89" s="2"/>
      <c r="D89" s="2"/>
      <c r="E89" s="2"/>
      <c r="F89" s="32"/>
      <c r="G89" s="32"/>
      <c r="H89" s="32"/>
      <c r="I89" s="32" t="s">
        <v>96</v>
      </c>
      <c r="J89" s="32" t="s">
        <v>96</v>
      </c>
      <c r="K89" s="32"/>
      <c r="L89" s="3"/>
      <c r="M89" s="32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5">
      <c r="A90" s="37" t="s">
        <v>104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25">
      <c r="A91" s="41" t="s">
        <v>105</v>
      </c>
      <c r="B91" s="4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x14ac:dyDescent="0.25">
      <c r="A92" s="43" t="s">
        <v>106</v>
      </c>
      <c r="B92" s="4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x14ac:dyDescent="0.25">
      <c r="A93" s="43" t="s">
        <v>107</v>
      </c>
      <c r="B93" s="4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x14ac:dyDescent="0.25">
      <c r="A94" s="45" t="s">
        <v>108</v>
      </c>
      <c r="B94" s="4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38"/>
    </row>
    <row r="108" spans="1:26" ht="12.75" x14ac:dyDescent="0.2">
      <c r="A108" s="38"/>
    </row>
    <row r="109" spans="1:26" ht="12.75" x14ac:dyDescent="0.2">
      <c r="A109" s="38"/>
    </row>
    <row r="110" spans="1:26" ht="12.75" x14ac:dyDescent="0.2">
      <c r="A110" s="38"/>
    </row>
    <row r="111" spans="1:26" ht="12.75" x14ac:dyDescent="0.2">
      <c r="A111" s="38"/>
    </row>
    <row r="112" spans="1:26" ht="12.75" x14ac:dyDescent="0.2">
      <c r="A112" s="38"/>
    </row>
    <row r="113" spans="1:1" ht="12.75" x14ac:dyDescent="0.2">
      <c r="A113" s="38"/>
    </row>
    <row r="114" spans="1:1" ht="12.75" x14ac:dyDescent="0.2">
      <c r="A114" s="38"/>
    </row>
    <row r="115" spans="1:1" ht="12.75" x14ac:dyDescent="0.2">
      <c r="A115" s="38"/>
    </row>
    <row r="116" spans="1:1" ht="12.75" x14ac:dyDescent="0.2">
      <c r="A116" s="38"/>
    </row>
    <row r="117" spans="1:1" ht="12.75" x14ac:dyDescent="0.2">
      <c r="A117" s="38"/>
    </row>
    <row r="118" spans="1:1" ht="12.75" x14ac:dyDescent="0.2">
      <c r="A118" s="38"/>
    </row>
    <row r="119" spans="1:1" ht="12.75" x14ac:dyDescent="0.2">
      <c r="A119" s="38"/>
    </row>
    <row r="120" spans="1:1" ht="12.75" x14ac:dyDescent="0.2">
      <c r="A120" s="38"/>
    </row>
    <row r="121" spans="1:1" ht="12.75" x14ac:dyDescent="0.2">
      <c r="A121" s="38"/>
    </row>
    <row r="122" spans="1:1" ht="12.75" x14ac:dyDescent="0.2">
      <c r="A122" s="38"/>
    </row>
    <row r="123" spans="1:1" ht="12.75" x14ac:dyDescent="0.2">
      <c r="A123" s="38"/>
    </row>
    <row r="124" spans="1:1" ht="12.75" x14ac:dyDescent="0.2">
      <c r="A124" s="38"/>
    </row>
    <row r="125" spans="1:1" ht="12.75" x14ac:dyDescent="0.2">
      <c r="A125" s="38"/>
    </row>
    <row r="126" spans="1:1" ht="12.75" x14ac:dyDescent="0.2">
      <c r="A126" s="38"/>
    </row>
    <row r="127" spans="1:1" ht="12.75" x14ac:dyDescent="0.2">
      <c r="A127" s="38"/>
    </row>
    <row r="128" spans="1:1" ht="12.75" x14ac:dyDescent="0.2">
      <c r="A128" s="38"/>
    </row>
    <row r="129" spans="1:1" ht="12.75" x14ac:dyDescent="0.2">
      <c r="A129" s="38"/>
    </row>
    <row r="130" spans="1:1" ht="12.75" x14ac:dyDescent="0.2">
      <c r="A130" s="38"/>
    </row>
    <row r="131" spans="1:1" ht="12.75" x14ac:dyDescent="0.2">
      <c r="A131" s="38"/>
    </row>
    <row r="132" spans="1:1" ht="12.75" x14ac:dyDescent="0.2">
      <c r="A132" s="38"/>
    </row>
    <row r="133" spans="1:1" ht="12.75" x14ac:dyDescent="0.2">
      <c r="A133" s="38"/>
    </row>
    <row r="134" spans="1:1" ht="12.75" x14ac:dyDescent="0.2">
      <c r="A134" s="38"/>
    </row>
    <row r="135" spans="1:1" ht="12.75" x14ac:dyDescent="0.2">
      <c r="A135" s="38"/>
    </row>
    <row r="136" spans="1:1" ht="12.75" x14ac:dyDescent="0.2">
      <c r="A136" s="38"/>
    </row>
    <row r="137" spans="1:1" ht="12.75" x14ac:dyDescent="0.2">
      <c r="A137" s="38"/>
    </row>
    <row r="138" spans="1:1" ht="12.75" x14ac:dyDescent="0.2">
      <c r="A138" s="38"/>
    </row>
    <row r="139" spans="1:1" ht="12.75" x14ac:dyDescent="0.2">
      <c r="A139" s="38"/>
    </row>
    <row r="140" spans="1:1" ht="12.75" x14ac:dyDescent="0.2">
      <c r="A140" s="38"/>
    </row>
    <row r="141" spans="1:1" ht="12.75" x14ac:dyDescent="0.2">
      <c r="A141" s="38"/>
    </row>
    <row r="142" spans="1:1" ht="12.75" x14ac:dyDescent="0.2">
      <c r="A142" s="38"/>
    </row>
    <row r="143" spans="1:1" ht="12.75" x14ac:dyDescent="0.2">
      <c r="A143" s="38"/>
    </row>
    <row r="144" spans="1:1" ht="12.75" x14ac:dyDescent="0.2">
      <c r="A144" s="38"/>
    </row>
    <row r="145" spans="1:1" ht="12.75" x14ac:dyDescent="0.2">
      <c r="A145" s="38"/>
    </row>
    <row r="146" spans="1:1" ht="12.75" x14ac:dyDescent="0.2">
      <c r="A146" s="38"/>
    </row>
    <row r="147" spans="1:1" ht="12.75" x14ac:dyDescent="0.2">
      <c r="A147" s="38"/>
    </row>
    <row r="148" spans="1:1" ht="12.75" x14ac:dyDescent="0.2">
      <c r="A148" s="38"/>
    </row>
    <row r="149" spans="1:1" ht="12.75" x14ac:dyDescent="0.2">
      <c r="A149" s="38"/>
    </row>
    <row r="150" spans="1:1" ht="12.75" x14ac:dyDescent="0.2">
      <c r="A150" s="38"/>
    </row>
    <row r="151" spans="1:1" ht="12.75" x14ac:dyDescent="0.2">
      <c r="A151" s="38"/>
    </row>
    <row r="152" spans="1:1" ht="12.75" x14ac:dyDescent="0.2">
      <c r="A152" s="38"/>
    </row>
    <row r="153" spans="1:1" ht="12.75" x14ac:dyDescent="0.2">
      <c r="A153" s="38"/>
    </row>
    <row r="154" spans="1:1" ht="12.75" x14ac:dyDescent="0.2">
      <c r="A154" s="38"/>
    </row>
    <row r="155" spans="1:1" ht="12.75" x14ac:dyDescent="0.2">
      <c r="A155" s="38"/>
    </row>
    <row r="156" spans="1:1" ht="12.75" x14ac:dyDescent="0.2">
      <c r="A156" s="38"/>
    </row>
    <row r="157" spans="1:1" ht="12.75" x14ac:dyDescent="0.2">
      <c r="A157" s="38"/>
    </row>
    <row r="158" spans="1:1" ht="12.75" x14ac:dyDescent="0.2">
      <c r="A158" s="38"/>
    </row>
    <row r="159" spans="1:1" ht="12.75" x14ac:dyDescent="0.2">
      <c r="A159" s="38"/>
    </row>
    <row r="160" spans="1:1" ht="12.75" x14ac:dyDescent="0.2">
      <c r="A160" s="38"/>
    </row>
    <row r="161" spans="1:1" ht="12.75" x14ac:dyDescent="0.2">
      <c r="A161" s="38"/>
    </row>
    <row r="162" spans="1:1" ht="12.75" x14ac:dyDescent="0.2">
      <c r="A162" s="38"/>
    </row>
    <row r="163" spans="1:1" ht="12.75" x14ac:dyDescent="0.2">
      <c r="A163" s="38"/>
    </row>
    <row r="164" spans="1:1" ht="12.75" x14ac:dyDescent="0.2">
      <c r="A164" s="38"/>
    </row>
    <row r="165" spans="1:1" ht="12.75" x14ac:dyDescent="0.2">
      <c r="A165" s="38"/>
    </row>
    <row r="166" spans="1:1" ht="12.75" x14ac:dyDescent="0.2">
      <c r="A166" s="38"/>
    </row>
    <row r="167" spans="1:1" ht="12.75" x14ac:dyDescent="0.2">
      <c r="A167" s="38"/>
    </row>
    <row r="168" spans="1:1" ht="12.75" x14ac:dyDescent="0.2">
      <c r="A168" s="38"/>
    </row>
    <row r="169" spans="1:1" ht="12.75" x14ac:dyDescent="0.2">
      <c r="A169" s="38"/>
    </row>
    <row r="170" spans="1:1" ht="12.75" x14ac:dyDescent="0.2">
      <c r="A170" s="38"/>
    </row>
    <row r="171" spans="1:1" ht="12.75" x14ac:dyDescent="0.2">
      <c r="A171" s="38"/>
    </row>
    <row r="172" spans="1:1" ht="12.75" x14ac:dyDescent="0.2">
      <c r="A172" s="38"/>
    </row>
    <row r="173" spans="1:1" ht="12.75" x14ac:dyDescent="0.2">
      <c r="A173" s="38"/>
    </row>
    <row r="174" spans="1:1" ht="12.75" x14ac:dyDescent="0.2">
      <c r="A174" s="38"/>
    </row>
    <row r="175" spans="1:1" ht="12.75" x14ac:dyDescent="0.2">
      <c r="A175" s="38"/>
    </row>
    <row r="176" spans="1:1" ht="12.75" x14ac:dyDescent="0.2">
      <c r="A176" s="38"/>
    </row>
    <row r="177" spans="1:1" ht="12.75" x14ac:dyDescent="0.2">
      <c r="A177" s="38"/>
    </row>
    <row r="178" spans="1:1" ht="12.75" x14ac:dyDescent="0.2">
      <c r="A178" s="38"/>
    </row>
    <row r="179" spans="1:1" ht="12.75" x14ac:dyDescent="0.2">
      <c r="A179" s="38"/>
    </row>
    <row r="180" spans="1:1" ht="12.75" x14ac:dyDescent="0.2">
      <c r="A180" s="38"/>
    </row>
    <row r="181" spans="1:1" ht="12.75" x14ac:dyDescent="0.2">
      <c r="A181" s="38"/>
    </row>
    <row r="182" spans="1:1" ht="12.75" x14ac:dyDescent="0.2">
      <c r="A182" s="38"/>
    </row>
    <row r="183" spans="1:1" ht="12.75" x14ac:dyDescent="0.2">
      <c r="A183" s="38"/>
    </row>
    <row r="184" spans="1:1" ht="12.75" x14ac:dyDescent="0.2">
      <c r="A184" s="38"/>
    </row>
    <row r="185" spans="1:1" ht="12.75" x14ac:dyDescent="0.2">
      <c r="A185" s="38"/>
    </row>
    <row r="186" spans="1:1" ht="12.75" x14ac:dyDescent="0.2">
      <c r="A186" s="38"/>
    </row>
    <row r="187" spans="1:1" ht="12.75" x14ac:dyDescent="0.2">
      <c r="A187" s="38"/>
    </row>
    <row r="188" spans="1:1" ht="12.75" x14ac:dyDescent="0.2">
      <c r="A188" s="38"/>
    </row>
    <row r="189" spans="1:1" ht="12.75" x14ac:dyDescent="0.2">
      <c r="A189" s="38"/>
    </row>
    <row r="190" spans="1:1" ht="12.75" x14ac:dyDescent="0.2">
      <c r="A190" s="38"/>
    </row>
    <row r="191" spans="1:1" ht="12.75" x14ac:dyDescent="0.2">
      <c r="A191" s="38"/>
    </row>
    <row r="192" spans="1:1" ht="12.75" x14ac:dyDescent="0.2">
      <c r="A192" s="38"/>
    </row>
    <row r="193" spans="1:1" ht="12.75" x14ac:dyDescent="0.2">
      <c r="A193" s="38"/>
    </row>
    <row r="194" spans="1:1" ht="12.75" x14ac:dyDescent="0.2">
      <c r="A194" s="38"/>
    </row>
    <row r="195" spans="1:1" ht="12.75" x14ac:dyDescent="0.2">
      <c r="A195" s="38"/>
    </row>
    <row r="196" spans="1:1" ht="12.75" x14ac:dyDescent="0.2">
      <c r="A196" s="38"/>
    </row>
    <row r="197" spans="1:1" ht="12.75" x14ac:dyDescent="0.2">
      <c r="A197" s="38"/>
    </row>
    <row r="198" spans="1:1" ht="12.75" x14ac:dyDescent="0.2">
      <c r="A198" s="38"/>
    </row>
    <row r="199" spans="1:1" ht="12.75" x14ac:dyDescent="0.2">
      <c r="A199" s="38"/>
    </row>
    <row r="200" spans="1:1" ht="12.75" x14ac:dyDescent="0.2">
      <c r="A200" s="38"/>
    </row>
    <row r="201" spans="1:1" ht="12.75" x14ac:dyDescent="0.2">
      <c r="A201" s="38"/>
    </row>
    <row r="202" spans="1:1" ht="12.75" x14ac:dyDescent="0.2">
      <c r="A202" s="38"/>
    </row>
    <row r="203" spans="1:1" ht="12.75" x14ac:dyDescent="0.2">
      <c r="A203" s="38"/>
    </row>
    <row r="204" spans="1:1" ht="12.75" x14ac:dyDescent="0.2">
      <c r="A204" s="38"/>
    </row>
    <row r="205" spans="1:1" ht="12.75" x14ac:dyDescent="0.2">
      <c r="A205" s="38"/>
    </row>
    <row r="206" spans="1:1" ht="12.75" x14ac:dyDescent="0.2">
      <c r="A206" s="38"/>
    </row>
    <row r="207" spans="1:1" ht="12.75" x14ac:dyDescent="0.2">
      <c r="A207" s="38"/>
    </row>
    <row r="208" spans="1:1" ht="12.75" x14ac:dyDescent="0.2">
      <c r="A208" s="38"/>
    </row>
    <row r="209" spans="1:1" ht="12.75" x14ac:dyDescent="0.2">
      <c r="A209" s="38"/>
    </row>
    <row r="210" spans="1:1" ht="12.75" x14ac:dyDescent="0.2">
      <c r="A210" s="38"/>
    </row>
    <row r="211" spans="1:1" ht="12.75" x14ac:dyDescent="0.2">
      <c r="A211" s="38"/>
    </row>
    <row r="212" spans="1:1" ht="12.75" x14ac:dyDescent="0.2">
      <c r="A212" s="38"/>
    </row>
    <row r="213" spans="1:1" ht="12.75" x14ac:dyDescent="0.2">
      <c r="A213" s="38"/>
    </row>
    <row r="214" spans="1:1" ht="12.75" x14ac:dyDescent="0.2">
      <c r="A214" s="38"/>
    </row>
    <row r="215" spans="1:1" ht="12.75" x14ac:dyDescent="0.2">
      <c r="A215" s="38"/>
    </row>
    <row r="216" spans="1:1" ht="12.75" x14ac:dyDescent="0.2">
      <c r="A216" s="38"/>
    </row>
    <row r="217" spans="1:1" ht="12.75" x14ac:dyDescent="0.2">
      <c r="A217" s="38"/>
    </row>
    <row r="218" spans="1:1" ht="12.75" x14ac:dyDescent="0.2">
      <c r="A218" s="38"/>
    </row>
    <row r="219" spans="1:1" ht="12.75" x14ac:dyDescent="0.2">
      <c r="A219" s="38"/>
    </row>
    <row r="220" spans="1:1" ht="12.75" x14ac:dyDescent="0.2">
      <c r="A220" s="38"/>
    </row>
    <row r="221" spans="1:1" ht="12.75" x14ac:dyDescent="0.2">
      <c r="A221" s="38"/>
    </row>
    <row r="222" spans="1:1" ht="12.75" x14ac:dyDescent="0.2">
      <c r="A222" s="38"/>
    </row>
    <row r="223" spans="1:1" ht="12.75" x14ac:dyDescent="0.2">
      <c r="A223" s="38"/>
    </row>
    <row r="224" spans="1:1" ht="12.75" x14ac:dyDescent="0.2">
      <c r="A224" s="38"/>
    </row>
    <row r="225" spans="1:1" ht="12.75" x14ac:dyDescent="0.2">
      <c r="A225" s="38"/>
    </row>
    <row r="226" spans="1:1" ht="12.75" x14ac:dyDescent="0.2">
      <c r="A226" s="38"/>
    </row>
    <row r="227" spans="1:1" ht="12.75" x14ac:dyDescent="0.2">
      <c r="A227" s="38"/>
    </row>
    <row r="228" spans="1:1" ht="12.75" x14ac:dyDescent="0.2">
      <c r="A228" s="38"/>
    </row>
    <row r="229" spans="1:1" ht="12.75" x14ac:dyDescent="0.2">
      <c r="A229" s="38"/>
    </row>
    <row r="230" spans="1:1" ht="12.75" x14ac:dyDescent="0.2">
      <c r="A230" s="38"/>
    </row>
    <row r="231" spans="1:1" ht="12.75" x14ac:dyDescent="0.2">
      <c r="A231" s="38"/>
    </row>
    <row r="232" spans="1:1" ht="12.75" x14ac:dyDescent="0.2">
      <c r="A232" s="38"/>
    </row>
    <row r="233" spans="1:1" ht="12.75" x14ac:dyDescent="0.2">
      <c r="A233" s="38"/>
    </row>
    <row r="234" spans="1:1" ht="12.75" x14ac:dyDescent="0.2">
      <c r="A234" s="38"/>
    </row>
    <row r="235" spans="1:1" ht="12.75" x14ac:dyDescent="0.2">
      <c r="A235" s="38"/>
    </row>
    <row r="236" spans="1:1" ht="12.75" x14ac:dyDescent="0.2">
      <c r="A236" s="38"/>
    </row>
    <row r="237" spans="1:1" ht="12.75" x14ac:dyDescent="0.2">
      <c r="A237" s="38"/>
    </row>
    <row r="238" spans="1:1" ht="12.75" x14ac:dyDescent="0.2">
      <c r="A238" s="38"/>
    </row>
    <row r="239" spans="1:1" ht="12.75" x14ac:dyDescent="0.2">
      <c r="A239" s="38"/>
    </row>
    <row r="240" spans="1:1" ht="12.75" x14ac:dyDescent="0.2">
      <c r="A240" s="38"/>
    </row>
    <row r="241" spans="1:1" ht="12.75" x14ac:dyDescent="0.2">
      <c r="A241" s="38"/>
    </row>
    <row r="242" spans="1:1" ht="12.75" x14ac:dyDescent="0.2">
      <c r="A242" s="38"/>
    </row>
    <row r="243" spans="1:1" ht="12.75" x14ac:dyDescent="0.2">
      <c r="A243" s="38"/>
    </row>
    <row r="244" spans="1:1" ht="12.75" x14ac:dyDescent="0.2">
      <c r="A244" s="38"/>
    </row>
    <row r="245" spans="1:1" ht="12.75" x14ac:dyDescent="0.2">
      <c r="A245" s="38"/>
    </row>
    <row r="246" spans="1:1" ht="12.75" x14ac:dyDescent="0.2">
      <c r="A246" s="38"/>
    </row>
    <row r="247" spans="1:1" ht="12.75" x14ac:dyDescent="0.2">
      <c r="A247" s="38"/>
    </row>
    <row r="248" spans="1:1" ht="12.75" x14ac:dyDescent="0.2">
      <c r="A248" s="38"/>
    </row>
    <row r="249" spans="1:1" ht="12.75" x14ac:dyDescent="0.2">
      <c r="A249" s="38"/>
    </row>
    <row r="250" spans="1:1" ht="12.75" x14ac:dyDescent="0.2">
      <c r="A250" s="38"/>
    </row>
    <row r="251" spans="1:1" ht="12.75" x14ac:dyDescent="0.2">
      <c r="A251" s="38"/>
    </row>
    <row r="252" spans="1:1" ht="12.75" x14ac:dyDescent="0.2">
      <c r="A252" s="38"/>
    </row>
    <row r="253" spans="1:1" ht="12.75" x14ac:dyDescent="0.2">
      <c r="A253" s="38"/>
    </row>
    <row r="254" spans="1:1" ht="12.75" x14ac:dyDescent="0.2">
      <c r="A254" s="38"/>
    </row>
    <row r="255" spans="1:1" ht="12.75" x14ac:dyDescent="0.2">
      <c r="A255" s="38"/>
    </row>
    <row r="256" spans="1:1" ht="12.75" x14ac:dyDescent="0.2">
      <c r="A256" s="38"/>
    </row>
    <row r="257" spans="1:1" ht="12.75" x14ac:dyDescent="0.2">
      <c r="A257" s="38"/>
    </row>
    <row r="258" spans="1:1" ht="12.75" x14ac:dyDescent="0.2">
      <c r="A258" s="38"/>
    </row>
    <row r="259" spans="1:1" ht="12.75" x14ac:dyDescent="0.2">
      <c r="A259" s="38"/>
    </row>
    <row r="260" spans="1:1" ht="12.75" x14ac:dyDescent="0.2">
      <c r="A260" s="38"/>
    </row>
    <row r="261" spans="1:1" ht="12.75" x14ac:dyDescent="0.2">
      <c r="A261" s="38"/>
    </row>
    <row r="262" spans="1:1" ht="12.75" x14ac:dyDescent="0.2">
      <c r="A262" s="38"/>
    </row>
    <row r="263" spans="1:1" ht="12.75" x14ac:dyDescent="0.2">
      <c r="A263" s="38"/>
    </row>
    <row r="264" spans="1:1" ht="12.75" x14ac:dyDescent="0.2">
      <c r="A264" s="38"/>
    </row>
    <row r="265" spans="1:1" ht="12.75" x14ac:dyDescent="0.2">
      <c r="A265" s="38"/>
    </row>
    <row r="266" spans="1:1" ht="12.75" x14ac:dyDescent="0.2">
      <c r="A266" s="38"/>
    </row>
    <row r="267" spans="1:1" ht="12.75" x14ac:dyDescent="0.2">
      <c r="A267" s="38"/>
    </row>
    <row r="268" spans="1:1" ht="12.75" x14ac:dyDescent="0.2">
      <c r="A268" s="38"/>
    </row>
    <row r="269" spans="1:1" ht="12.75" x14ac:dyDescent="0.2">
      <c r="A269" s="38"/>
    </row>
    <row r="270" spans="1:1" ht="12.75" x14ac:dyDescent="0.2">
      <c r="A270" s="38"/>
    </row>
    <row r="271" spans="1:1" ht="12.75" x14ac:dyDescent="0.2">
      <c r="A271" s="38"/>
    </row>
    <row r="272" spans="1:1" ht="12.75" x14ac:dyDescent="0.2">
      <c r="A272" s="38"/>
    </row>
    <row r="273" spans="1:1" ht="12.75" x14ac:dyDescent="0.2">
      <c r="A273" s="38"/>
    </row>
    <row r="274" spans="1:1" ht="12.75" x14ac:dyDescent="0.2">
      <c r="A274" s="38"/>
    </row>
    <row r="275" spans="1:1" ht="12.75" x14ac:dyDescent="0.2">
      <c r="A275" s="38"/>
    </row>
    <row r="276" spans="1:1" ht="12.75" x14ac:dyDescent="0.2">
      <c r="A276" s="38"/>
    </row>
    <row r="277" spans="1:1" ht="12.75" x14ac:dyDescent="0.2">
      <c r="A277" s="38"/>
    </row>
    <row r="278" spans="1:1" ht="12.75" x14ac:dyDescent="0.2">
      <c r="A278" s="38"/>
    </row>
    <row r="279" spans="1:1" ht="12.75" x14ac:dyDescent="0.2">
      <c r="A279" s="38"/>
    </row>
    <row r="280" spans="1:1" ht="12.75" x14ac:dyDescent="0.2">
      <c r="A280" s="38"/>
    </row>
    <row r="281" spans="1:1" ht="12.75" x14ac:dyDescent="0.2">
      <c r="A281" s="38"/>
    </row>
    <row r="282" spans="1:1" ht="12.75" x14ac:dyDescent="0.2">
      <c r="A282" s="38"/>
    </row>
    <row r="283" spans="1:1" ht="12.75" x14ac:dyDescent="0.2">
      <c r="A283" s="38"/>
    </row>
    <row r="284" spans="1:1" ht="12.75" x14ac:dyDescent="0.2">
      <c r="A284" s="38"/>
    </row>
    <row r="285" spans="1:1" ht="12.75" x14ac:dyDescent="0.2">
      <c r="A285" s="38"/>
    </row>
    <row r="286" spans="1:1" ht="12.75" x14ac:dyDescent="0.2">
      <c r="A286" s="38"/>
    </row>
    <row r="287" spans="1:1" ht="12.75" x14ac:dyDescent="0.2">
      <c r="A287" s="38"/>
    </row>
    <row r="288" spans="1:1" ht="12.75" x14ac:dyDescent="0.2">
      <c r="A288" s="38"/>
    </row>
    <row r="289" spans="1:1" ht="12.75" x14ac:dyDescent="0.2">
      <c r="A289" s="38"/>
    </row>
    <row r="290" spans="1:1" ht="12.75" x14ac:dyDescent="0.2">
      <c r="A290" s="38"/>
    </row>
    <row r="291" spans="1:1" ht="12.75" x14ac:dyDescent="0.2">
      <c r="A291" s="38"/>
    </row>
    <row r="292" spans="1:1" ht="12.75" x14ac:dyDescent="0.2">
      <c r="A292" s="38"/>
    </row>
    <row r="293" spans="1:1" ht="12.75" x14ac:dyDescent="0.2">
      <c r="A293" s="38"/>
    </row>
    <row r="294" spans="1:1" ht="12.75" x14ac:dyDescent="0.2">
      <c r="A294" s="38"/>
    </row>
    <row r="295" spans="1:1" ht="12.75" x14ac:dyDescent="0.2">
      <c r="A295" s="38"/>
    </row>
    <row r="296" spans="1:1" ht="12.75" x14ac:dyDescent="0.2">
      <c r="A296" s="38"/>
    </row>
    <row r="297" spans="1:1" ht="12.75" x14ac:dyDescent="0.2">
      <c r="A297" s="38"/>
    </row>
    <row r="298" spans="1:1" ht="12.75" x14ac:dyDescent="0.2">
      <c r="A298" s="38"/>
    </row>
    <row r="299" spans="1:1" ht="12.75" x14ac:dyDescent="0.2">
      <c r="A299" s="38"/>
    </row>
    <row r="300" spans="1:1" ht="12.75" x14ac:dyDescent="0.2">
      <c r="A300" s="38"/>
    </row>
    <row r="301" spans="1:1" ht="12.75" x14ac:dyDescent="0.2">
      <c r="A301" s="38"/>
    </row>
    <row r="302" spans="1:1" ht="12.75" x14ac:dyDescent="0.2">
      <c r="A302" s="38"/>
    </row>
    <row r="303" spans="1:1" ht="12.75" x14ac:dyDescent="0.2">
      <c r="A303" s="38"/>
    </row>
    <row r="304" spans="1:1" ht="12.75" x14ac:dyDescent="0.2">
      <c r="A304" s="38"/>
    </row>
    <row r="305" spans="1:1" ht="12.75" x14ac:dyDescent="0.2">
      <c r="A305" s="38"/>
    </row>
    <row r="306" spans="1:1" ht="12.75" x14ac:dyDescent="0.2">
      <c r="A306" s="38"/>
    </row>
    <row r="307" spans="1:1" ht="12.75" x14ac:dyDescent="0.2">
      <c r="A307" s="38"/>
    </row>
    <row r="308" spans="1:1" ht="12.75" x14ac:dyDescent="0.2">
      <c r="A308" s="38"/>
    </row>
    <row r="309" spans="1:1" ht="12.75" x14ac:dyDescent="0.2">
      <c r="A309" s="38"/>
    </row>
    <row r="310" spans="1:1" ht="12.75" x14ac:dyDescent="0.2">
      <c r="A310" s="38"/>
    </row>
    <row r="311" spans="1:1" ht="12.75" x14ac:dyDescent="0.2">
      <c r="A311" s="38"/>
    </row>
    <row r="312" spans="1:1" ht="12.75" x14ac:dyDescent="0.2">
      <c r="A312" s="38"/>
    </row>
    <row r="313" spans="1:1" ht="12.75" x14ac:dyDescent="0.2">
      <c r="A313" s="38"/>
    </row>
    <row r="314" spans="1:1" ht="12.75" x14ac:dyDescent="0.2">
      <c r="A314" s="38"/>
    </row>
    <row r="315" spans="1:1" ht="12.75" x14ac:dyDescent="0.2">
      <c r="A315" s="38"/>
    </row>
    <row r="316" spans="1:1" ht="12.75" x14ac:dyDescent="0.2">
      <c r="A316" s="38"/>
    </row>
    <row r="317" spans="1:1" ht="12.75" x14ac:dyDescent="0.2">
      <c r="A317" s="38"/>
    </row>
    <row r="318" spans="1:1" ht="12.75" x14ac:dyDescent="0.2">
      <c r="A318" s="38"/>
    </row>
    <row r="319" spans="1:1" ht="12.75" x14ac:dyDescent="0.2">
      <c r="A319" s="38"/>
    </row>
    <row r="320" spans="1:1" ht="12.75" x14ac:dyDescent="0.2">
      <c r="A320" s="38"/>
    </row>
    <row r="321" spans="1:1" ht="12.75" x14ac:dyDescent="0.2">
      <c r="A321" s="38"/>
    </row>
    <row r="322" spans="1:1" ht="12.75" x14ac:dyDescent="0.2">
      <c r="A322" s="38"/>
    </row>
    <row r="323" spans="1:1" ht="12.75" x14ac:dyDescent="0.2">
      <c r="A323" s="38"/>
    </row>
    <row r="324" spans="1:1" ht="12.75" x14ac:dyDescent="0.2">
      <c r="A324" s="38"/>
    </row>
    <row r="325" spans="1:1" ht="12.75" x14ac:dyDescent="0.2">
      <c r="A325" s="38"/>
    </row>
    <row r="326" spans="1:1" ht="12.75" x14ac:dyDescent="0.2">
      <c r="A326" s="38"/>
    </row>
    <row r="327" spans="1:1" ht="12.75" x14ac:dyDescent="0.2">
      <c r="A327" s="38"/>
    </row>
    <row r="328" spans="1:1" ht="12.75" x14ac:dyDescent="0.2">
      <c r="A328" s="38"/>
    </row>
    <row r="329" spans="1:1" ht="12.75" x14ac:dyDescent="0.2">
      <c r="A329" s="38"/>
    </row>
    <row r="330" spans="1:1" ht="12.75" x14ac:dyDescent="0.2">
      <c r="A330" s="38"/>
    </row>
    <row r="331" spans="1:1" ht="12.75" x14ac:dyDescent="0.2">
      <c r="A331" s="38"/>
    </row>
    <row r="332" spans="1:1" ht="12.75" x14ac:dyDescent="0.2">
      <c r="A332" s="38"/>
    </row>
    <row r="333" spans="1:1" ht="12.75" x14ac:dyDescent="0.2">
      <c r="A333" s="38"/>
    </row>
    <row r="334" spans="1:1" ht="12.75" x14ac:dyDescent="0.2">
      <c r="A334" s="38"/>
    </row>
    <row r="335" spans="1:1" ht="12.75" x14ac:dyDescent="0.2">
      <c r="A335" s="38"/>
    </row>
    <row r="336" spans="1:1" ht="12.75" x14ac:dyDescent="0.2">
      <c r="A336" s="38"/>
    </row>
    <row r="337" spans="1:1" ht="12.75" x14ac:dyDescent="0.2">
      <c r="A337" s="38"/>
    </row>
    <row r="338" spans="1:1" ht="12.75" x14ac:dyDescent="0.2">
      <c r="A338" s="38"/>
    </row>
    <row r="339" spans="1:1" ht="12.75" x14ac:dyDescent="0.2">
      <c r="A339" s="38"/>
    </row>
    <row r="340" spans="1:1" ht="12.75" x14ac:dyDescent="0.2">
      <c r="A340" s="38"/>
    </row>
    <row r="341" spans="1:1" ht="12.75" x14ac:dyDescent="0.2">
      <c r="A341" s="38"/>
    </row>
    <row r="342" spans="1:1" ht="12.75" x14ac:dyDescent="0.2">
      <c r="A342" s="38"/>
    </row>
    <row r="343" spans="1:1" ht="12.75" x14ac:dyDescent="0.2">
      <c r="A343" s="38"/>
    </row>
    <row r="344" spans="1:1" ht="12.75" x14ac:dyDescent="0.2">
      <c r="A344" s="38"/>
    </row>
    <row r="345" spans="1:1" ht="12.75" x14ac:dyDescent="0.2">
      <c r="A345" s="38"/>
    </row>
    <row r="346" spans="1:1" ht="12.75" x14ac:dyDescent="0.2">
      <c r="A346" s="38"/>
    </row>
    <row r="347" spans="1:1" ht="12.75" x14ac:dyDescent="0.2">
      <c r="A347" s="38"/>
    </row>
    <row r="348" spans="1:1" ht="12.75" x14ac:dyDescent="0.2">
      <c r="A348" s="38"/>
    </row>
    <row r="349" spans="1:1" ht="12.75" x14ac:dyDescent="0.2">
      <c r="A349" s="38"/>
    </row>
    <row r="350" spans="1:1" ht="12.75" x14ac:dyDescent="0.2">
      <c r="A350" s="38"/>
    </row>
    <row r="351" spans="1:1" ht="12.75" x14ac:dyDescent="0.2">
      <c r="A351" s="38"/>
    </row>
    <row r="352" spans="1:1" ht="12.75" x14ac:dyDescent="0.2">
      <c r="A352" s="38"/>
    </row>
    <row r="353" spans="1:1" ht="12.75" x14ac:dyDescent="0.2">
      <c r="A353" s="38"/>
    </row>
    <row r="354" spans="1:1" ht="12.75" x14ac:dyDescent="0.2">
      <c r="A354" s="38"/>
    </row>
    <row r="355" spans="1:1" ht="12.75" x14ac:dyDescent="0.2">
      <c r="A355" s="38"/>
    </row>
    <row r="356" spans="1:1" ht="12.75" x14ac:dyDescent="0.2">
      <c r="A356" s="38"/>
    </row>
    <row r="357" spans="1:1" ht="12.75" x14ac:dyDescent="0.2">
      <c r="A357" s="38"/>
    </row>
    <row r="358" spans="1:1" ht="12.75" x14ac:dyDescent="0.2">
      <c r="A358" s="38"/>
    </row>
    <row r="359" spans="1:1" ht="12.75" x14ac:dyDescent="0.2">
      <c r="A359" s="38"/>
    </row>
    <row r="360" spans="1:1" ht="12.75" x14ac:dyDescent="0.2">
      <c r="A360" s="38"/>
    </row>
    <row r="361" spans="1:1" ht="12.75" x14ac:dyDescent="0.2">
      <c r="A361" s="38"/>
    </row>
    <row r="362" spans="1:1" ht="12.75" x14ac:dyDescent="0.2">
      <c r="A362" s="38"/>
    </row>
    <row r="363" spans="1:1" ht="12.75" x14ac:dyDescent="0.2">
      <c r="A363" s="38"/>
    </row>
    <row r="364" spans="1:1" ht="12.75" x14ac:dyDescent="0.2">
      <c r="A364" s="38"/>
    </row>
    <row r="365" spans="1:1" ht="12.75" x14ac:dyDescent="0.2">
      <c r="A365" s="38"/>
    </row>
    <row r="366" spans="1:1" ht="12.75" x14ac:dyDescent="0.2">
      <c r="A366" s="38"/>
    </row>
    <row r="367" spans="1:1" ht="12.75" x14ac:dyDescent="0.2">
      <c r="A367" s="38"/>
    </row>
    <row r="368" spans="1:1" ht="12.75" x14ac:dyDescent="0.2">
      <c r="A368" s="38"/>
    </row>
    <row r="369" spans="1:1" ht="12.75" x14ac:dyDescent="0.2">
      <c r="A369" s="38"/>
    </row>
    <row r="370" spans="1:1" ht="12.75" x14ac:dyDescent="0.2">
      <c r="A370" s="38"/>
    </row>
    <row r="371" spans="1:1" ht="12.75" x14ac:dyDescent="0.2">
      <c r="A371" s="38"/>
    </row>
    <row r="372" spans="1:1" ht="12.75" x14ac:dyDescent="0.2">
      <c r="A372" s="38"/>
    </row>
    <row r="373" spans="1:1" ht="12.75" x14ac:dyDescent="0.2">
      <c r="A373" s="38"/>
    </row>
    <row r="374" spans="1:1" ht="12.75" x14ac:dyDescent="0.2">
      <c r="A374" s="38"/>
    </row>
    <row r="375" spans="1:1" ht="12.75" x14ac:dyDescent="0.2">
      <c r="A375" s="38"/>
    </row>
    <row r="376" spans="1:1" ht="12.75" x14ac:dyDescent="0.2">
      <c r="A376" s="38"/>
    </row>
    <row r="377" spans="1:1" ht="12.75" x14ac:dyDescent="0.2">
      <c r="A377" s="38"/>
    </row>
    <row r="378" spans="1:1" ht="12.75" x14ac:dyDescent="0.2">
      <c r="A378" s="38"/>
    </row>
    <row r="379" spans="1:1" ht="12.75" x14ac:dyDescent="0.2">
      <c r="A379" s="38"/>
    </row>
    <row r="380" spans="1:1" ht="12.75" x14ac:dyDescent="0.2">
      <c r="A380" s="38"/>
    </row>
    <row r="381" spans="1:1" ht="12.75" x14ac:dyDescent="0.2">
      <c r="A381" s="38"/>
    </row>
    <row r="382" spans="1:1" ht="12.75" x14ac:dyDescent="0.2">
      <c r="A382" s="38"/>
    </row>
    <row r="383" spans="1:1" ht="12.75" x14ac:dyDescent="0.2">
      <c r="A383" s="38"/>
    </row>
    <row r="384" spans="1:1" ht="12.75" x14ac:dyDescent="0.2">
      <c r="A384" s="38"/>
    </row>
    <row r="385" spans="1:1" ht="12.75" x14ac:dyDescent="0.2">
      <c r="A385" s="38"/>
    </row>
    <row r="386" spans="1:1" ht="12.75" x14ac:dyDescent="0.2">
      <c r="A386" s="38"/>
    </row>
    <row r="387" spans="1:1" ht="12.75" x14ac:dyDescent="0.2">
      <c r="A387" s="38"/>
    </row>
    <row r="388" spans="1:1" ht="12.75" x14ac:dyDescent="0.2">
      <c r="A388" s="38"/>
    </row>
    <row r="389" spans="1:1" ht="12.75" x14ac:dyDescent="0.2">
      <c r="A389" s="38"/>
    </row>
    <row r="390" spans="1:1" ht="12.75" x14ac:dyDescent="0.2">
      <c r="A390" s="38"/>
    </row>
    <row r="391" spans="1:1" ht="12.75" x14ac:dyDescent="0.2">
      <c r="A391" s="38"/>
    </row>
    <row r="392" spans="1:1" ht="12.75" x14ac:dyDescent="0.2">
      <c r="A392" s="38"/>
    </row>
    <row r="393" spans="1:1" ht="12.75" x14ac:dyDescent="0.2">
      <c r="A393" s="38"/>
    </row>
    <row r="394" spans="1:1" ht="12.75" x14ac:dyDescent="0.2">
      <c r="A394" s="38"/>
    </row>
    <row r="395" spans="1:1" ht="12.75" x14ac:dyDescent="0.2">
      <c r="A395" s="38"/>
    </row>
    <row r="396" spans="1:1" ht="12.75" x14ac:dyDescent="0.2">
      <c r="A396" s="38"/>
    </row>
    <row r="397" spans="1:1" ht="12.75" x14ac:dyDescent="0.2">
      <c r="A397" s="38"/>
    </row>
    <row r="398" spans="1:1" ht="12.75" x14ac:dyDescent="0.2">
      <c r="A398" s="38"/>
    </row>
    <row r="399" spans="1:1" ht="12.75" x14ac:dyDescent="0.2">
      <c r="A399" s="38"/>
    </row>
    <row r="400" spans="1:1" ht="12.75" x14ac:dyDescent="0.2">
      <c r="A400" s="38"/>
    </row>
    <row r="401" spans="1:1" ht="12.75" x14ac:dyDescent="0.2">
      <c r="A401" s="38"/>
    </row>
    <row r="402" spans="1:1" ht="12.75" x14ac:dyDescent="0.2">
      <c r="A402" s="38"/>
    </row>
    <row r="403" spans="1:1" ht="12.75" x14ac:dyDescent="0.2">
      <c r="A403" s="38"/>
    </row>
    <row r="404" spans="1:1" ht="12.75" x14ac:dyDescent="0.2">
      <c r="A404" s="38"/>
    </row>
    <row r="405" spans="1:1" ht="12.75" x14ac:dyDescent="0.2">
      <c r="A405" s="38"/>
    </row>
    <row r="406" spans="1:1" ht="12.75" x14ac:dyDescent="0.2">
      <c r="A406" s="38"/>
    </row>
    <row r="407" spans="1:1" ht="12.75" x14ac:dyDescent="0.2">
      <c r="A407" s="38"/>
    </row>
    <row r="408" spans="1:1" ht="12.75" x14ac:dyDescent="0.2">
      <c r="A408" s="38"/>
    </row>
    <row r="409" spans="1:1" ht="12.75" x14ac:dyDescent="0.2">
      <c r="A409" s="38"/>
    </row>
    <row r="410" spans="1:1" ht="12.75" x14ac:dyDescent="0.2">
      <c r="A410" s="38"/>
    </row>
    <row r="411" spans="1:1" ht="12.75" x14ac:dyDescent="0.2">
      <c r="A411" s="38"/>
    </row>
    <row r="412" spans="1:1" ht="12.75" x14ac:dyDescent="0.2">
      <c r="A412" s="38"/>
    </row>
    <row r="413" spans="1:1" ht="12.75" x14ac:dyDescent="0.2">
      <c r="A413" s="38"/>
    </row>
    <row r="414" spans="1:1" ht="12.75" x14ac:dyDescent="0.2">
      <c r="A414" s="38"/>
    </row>
    <row r="415" spans="1:1" ht="12.75" x14ac:dyDescent="0.2">
      <c r="A415" s="38"/>
    </row>
    <row r="416" spans="1:1" ht="12.75" x14ac:dyDescent="0.2">
      <c r="A416" s="38"/>
    </row>
    <row r="417" spans="1:1" ht="12.75" x14ac:dyDescent="0.2">
      <c r="A417" s="38"/>
    </row>
    <row r="418" spans="1:1" ht="12.75" x14ac:dyDescent="0.2">
      <c r="A418" s="38"/>
    </row>
    <row r="419" spans="1:1" ht="12.75" x14ac:dyDescent="0.2">
      <c r="A419" s="38"/>
    </row>
    <row r="420" spans="1:1" ht="12.75" x14ac:dyDescent="0.2">
      <c r="A420" s="38"/>
    </row>
    <row r="421" spans="1:1" ht="12.75" x14ac:dyDescent="0.2">
      <c r="A421" s="38"/>
    </row>
    <row r="422" spans="1:1" ht="12.75" x14ac:dyDescent="0.2">
      <c r="A422" s="38"/>
    </row>
    <row r="423" spans="1:1" ht="12.75" x14ac:dyDescent="0.2">
      <c r="A423" s="38"/>
    </row>
    <row r="424" spans="1:1" ht="12.75" x14ac:dyDescent="0.2">
      <c r="A424" s="38"/>
    </row>
    <row r="425" spans="1:1" ht="12.75" x14ac:dyDescent="0.2">
      <c r="A425" s="38"/>
    </row>
    <row r="426" spans="1:1" ht="12.75" x14ac:dyDescent="0.2">
      <c r="A426" s="38"/>
    </row>
    <row r="427" spans="1:1" ht="12.75" x14ac:dyDescent="0.2">
      <c r="A427" s="38"/>
    </row>
    <row r="428" spans="1:1" ht="12.75" x14ac:dyDescent="0.2">
      <c r="A428" s="38"/>
    </row>
    <row r="429" spans="1:1" ht="12.75" x14ac:dyDescent="0.2">
      <c r="A429" s="38"/>
    </row>
    <row r="430" spans="1:1" ht="12.75" x14ac:dyDescent="0.2">
      <c r="A430" s="38"/>
    </row>
    <row r="431" spans="1:1" ht="12.75" x14ac:dyDescent="0.2">
      <c r="A431" s="38"/>
    </row>
    <row r="432" spans="1:1" ht="12.75" x14ac:dyDescent="0.2">
      <c r="A432" s="38"/>
    </row>
    <row r="433" spans="1:1" ht="12.75" x14ac:dyDescent="0.2">
      <c r="A433" s="38"/>
    </row>
    <row r="434" spans="1:1" ht="12.75" x14ac:dyDescent="0.2">
      <c r="A434" s="38"/>
    </row>
    <row r="435" spans="1:1" ht="12.75" x14ac:dyDescent="0.2">
      <c r="A435" s="38"/>
    </row>
    <row r="436" spans="1:1" ht="12.75" x14ac:dyDescent="0.2">
      <c r="A436" s="38"/>
    </row>
    <row r="437" spans="1:1" ht="12.75" x14ac:dyDescent="0.2">
      <c r="A437" s="38"/>
    </row>
    <row r="438" spans="1:1" ht="12.75" x14ac:dyDescent="0.2">
      <c r="A438" s="38"/>
    </row>
    <row r="439" spans="1:1" ht="12.75" x14ac:dyDescent="0.2">
      <c r="A439" s="38"/>
    </row>
    <row r="440" spans="1:1" ht="12.75" x14ac:dyDescent="0.2">
      <c r="A440" s="38"/>
    </row>
    <row r="441" spans="1:1" ht="12.75" x14ac:dyDescent="0.2">
      <c r="A441" s="38"/>
    </row>
    <row r="442" spans="1:1" ht="12.75" x14ac:dyDescent="0.2">
      <c r="A442" s="38"/>
    </row>
    <row r="443" spans="1:1" ht="12.75" x14ac:dyDescent="0.2">
      <c r="A443" s="38"/>
    </row>
    <row r="444" spans="1:1" ht="12.75" x14ac:dyDescent="0.2">
      <c r="A444" s="38"/>
    </row>
    <row r="445" spans="1:1" ht="12.75" x14ac:dyDescent="0.2">
      <c r="A445" s="38"/>
    </row>
    <row r="446" spans="1:1" ht="12.75" x14ac:dyDescent="0.2">
      <c r="A446" s="38"/>
    </row>
    <row r="447" spans="1:1" ht="12.75" x14ac:dyDescent="0.2">
      <c r="A447" s="38"/>
    </row>
    <row r="448" spans="1:1" ht="12.75" x14ac:dyDescent="0.2">
      <c r="A448" s="38"/>
    </row>
    <row r="449" spans="1:1" ht="12.75" x14ac:dyDescent="0.2">
      <c r="A449" s="38"/>
    </row>
    <row r="450" spans="1:1" ht="12.75" x14ac:dyDescent="0.2">
      <c r="A450" s="38"/>
    </row>
    <row r="451" spans="1:1" ht="12.75" x14ac:dyDescent="0.2">
      <c r="A451" s="38"/>
    </row>
    <row r="452" spans="1:1" ht="12.75" x14ac:dyDescent="0.2">
      <c r="A452" s="38"/>
    </row>
    <row r="453" spans="1:1" ht="12.75" x14ac:dyDescent="0.2">
      <c r="A453" s="38"/>
    </row>
    <row r="454" spans="1:1" ht="12.75" x14ac:dyDescent="0.2">
      <c r="A454" s="38"/>
    </row>
    <row r="455" spans="1:1" ht="12.75" x14ac:dyDescent="0.2">
      <c r="A455" s="38"/>
    </row>
    <row r="456" spans="1:1" ht="12.75" x14ac:dyDescent="0.2">
      <c r="A456" s="38"/>
    </row>
    <row r="457" spans="1:1" ht="12.75" x14ac:dyDescent="0.2">
      <c r="A457" s="38"/>
    </row>
    <row r="458" spans="1:1" ht="12.75" x14ac:dyDescent="0.2">
      <c r="A458" s="38"/>
    </row>
    <row r="459" spans="1:1" ht="12.75" x14ac:dyDescent="0.2">
      <c r="A459" s="38"/>
    </row>
    <row r="460" spans="1:1" ht="12.75" x14ac:dyDescent="0.2">
      <c r="A460" s="38"/>
    </row>
    <row r="461" spans="1:1" ht="12.75" x14ac:dyDescent="0.2">
      <c r="A461" s="38"/>
    </row>
    <row r="462" spans="1:1" ht="12.75" x14ac:dyDescent="0.2">
      <c r="A462" s="38"/>
    </row>
    <row r="463" spans="1:1" ht="12.75" x14ac:dyDescent="0.2">
      <c r="A463" s="38"/>
    </row>
    <row r="464" spans="1:1" ht="12.75" x14ac:dyDescent="0.2">
      <c r="A464" s="38"/>
    </row>
    <row r="465" spans="1:1" ht="12.75" x14ac:dyDescent="0.2">
      <c r="A465" s="38"/>
    </row>
    <row r="466" spans="1:1" ht="12.75" x14ac:dyDescent="0.2">
      <c r="A466" s="38"/>
    </row>
    <row r="467" spans="1:1" ht="12.75" x14ac:dyDescent="0.2">
      <c r="A467" s="38"/>
    </row>
    <row r="468" spans="1:1" ht="12.75" x14ac:dyDescent="0.2">
      <c r="A468" s="38"/>
    </row>
    <row r="469" spans="1:1" ht="12.75" x14ac:dyDescent="0.2">
      <c r="A469" s="38"/>
    </row>
    <row r="470" spans="1:1" ht="12.75" x14ac:dyDescent="0.2">
      <c r="A470" s="38"/>
    </row>
    <row r="471" spans="1:1" ht="12.75" x14ac:dyDescent="0.2">
      <c r="A471" s="38"/>
    </row>
    <row r="472" spans="1:1" ht="12.75" x14ac:dyDescent="0.2">
      <c r="A472" s="38"/>
    </row>
    <row r="473" spans="1:1" ht="12.75" x14ac:dyDescent="0.2">
      <c r="A473" s="38"/>
    </row>
    <row r="474" spans="1:1" ht="12.75" x14ac:dyDescent="0.2">
      <c r="A474" s="38"/>
    </row>
    <row r="475" spans="1:1" ht="12.75" x14ac:dyDescent="0.2">
      <c r="A475" s="38"/>
    </row>
    <row r="476" spans="1:1" ht="12.75" x14ac:dyDescent="0.2">
      <c r="A476" s="38"/>
    </row>
    <row r="477" spans="1:1" ht="12.75" x14ac:dyDescent="0.2">
      <c r="A477" s="38"/>
    </row>
    <row r="478" spans="1:1" ht="12.75" x14ac:dyDescent="0.2">
      <c r="A478" s="38"/>
    </row>
    <row r="479" spans="1:1" ht="12.75" x14ac:dyDescent="0.2">
      <c r="A479" s="38"/>
    </row>
    <row r="480" spans="1:1" ht="12.75" x14ac:dyDescent="0.2">
      <c r="A480" s="38"/>
    </row>
    <row r="481" spans="1:1" ht="12.75" x14ac:dyDescent="0.2">
      <c r="A481" s="38"/>
    </row>
    <row r="482" spans="1:1" ht="12.75" x14ac:dyDescent="0.2">
      <c r="A482" s="38"/>
    </row>
    <row r="483" spans="1:1" ht="12.75" x14ac:dyDescent="0.2">
      <c r="A483" s="38"/>
    </row>
    <row r="484" spans="1:1" ht="12.75" x14ac:dyDescent="0.2">
      <c r="A484" s="38"/>
    </row>
    <row r="485" spans="1:1" ht="12.75" x14ac:dyDescent="0.2">
      <c r="A485" s="38"/>
    </row>
    <row r="486" spans="1:1" ht="12.75" x14ac:dyDescent="0.2">
      <c r="A486" s="38"/>
    </row>
    <row r="487" spans="1:1" ht="12.75" x14ac:dyDescent="0.2">
      <c r="A487" s="38"/>
    </row>
    <row r="488" spans="1:1" ht="12.75" x14ac:dyDescent="0.2">
      <c r="A488" s="38"/>
    </row>
    <row r="489" spans="1:1" ht="12.75" x14ac:dyDescent="0.2">
      <c r="A489" s="38"/>
    </row>
    <row r="490" spans="1:1" ht="12.75" x14ac:dyDescent="0.2">
      <c r="A490" s="38"/>
    </row>
    <row r="491" spans="1:1" ht="12.75" x14ac:dyDescent="0.2">
      <c r="A491" s="38"/>
    </row>
    <row r="492" spans="1:1" ht="12.75" x14ac:dyDescent="0.2">
      <c r="A492" s="38"/>
    </row>
    <row r="493" spans="1:1" ht="12.75" x14ac:dyDescent="0.2">
      <c r="A493" s="38"/>
    </row>
    <row r="494" spans="1:1" ht="12.75" x14ac:dyDescent="0.2">
      <c r="A494" s="38"/>
    </row>
    <row r="495" spans="1:1" ht="12.75" x14ac:dyDescent="0.2">
      <c r="A495" s="38"/>
    </row>
    <row r="496" spans="1:1" ht="12.75" x14ac:dyDescent="0.2">
      <c r="A496" s="38"/>
    </row>
    <row r="497" spans="1:1" ht="12.75" x14ac:dyDescent="0.2">
      <c r="A497" s="38"/>
    </row>
    <row r="498" spans="1:1" ht="12.75" x14ac:dyDescent="0.2">
      <c r="A498" s="38"/>
    </row>
    <row r="499" spans="1:1" ht="12.75" x14ac:dyDescent="0.2">
      <c r="A499" s="38"/>
    </row>
    <row r="500" spans="1:1" ht="12.75" x14ac:dyDescent="0.2">
      <c r="A500" s="38"/>
    </row>
    <row r="501" spans="1:1" ht="12.75" x14ac:dyDescent="0.2">
      <c r="A501" s="38"/>
    </row>
    <row r="502" spans="1:1" ht="12.75" x14ac:dyDescent="0.2">
      <c r="A502" s="38"/>
    </row>
    <row r="503" spans="1:1" ht="12.75" x14ac:dyDescent="0.2">
      <c r="A503" s="38"/>
    </row>
    <row r="504" spans="1:1" ht="12.75" x14ac:dyDescent="0.2">
      <c r="A504" s="38"/>
    </row>
    <row r="505" spans="1:1" ht="12.75" x14ac:dyDescent="0.2">
      <c r="A505" s="38"/>
    </row>
    <row r="506" spans="1:1" ht="12.75" x14ac:dyDescent="0.2">
      <c r="A506" s="38"/>
    </row>
    <row r="507" spans="1:1" ht="12.75" x14ac:dyDescent="0.2">
      <c r="A507" s="38"/>
    </row>
    <row r="508" spans="1:1" ht="12.75" x14ac:dyDescent="0.2">
      <c r="A508" s="38"/>
    </row>
    <row r="509" spans="1:1" ht="12.75" x14ac:dyDescent="0.2">
      <c r="A509" s="38"/>
    </row>
    <row r="510" spans="1:1" ht="12.75" x14ac:dyDescent="0.2">
      <c r="A510" s="38"/>
    </row>
    <row r="511" spans="1:1" ht="12.75" x14ac:dyDescent="0.2">
      <c r="A511" s="38"/>
    </row>
    <row r="512" spans="1:1" ht="12.75" x14ac:dyDescent="0.2">
      <c r="A512" s="38"/>
    </row>
    <row r="513" spans="1:1" ht="12.75" x14ac:dyDescent="0.2">
      <c r="A513" s="38"/>
    </row>
    <row r="514" spans="1:1" ht="12.75" x14ac:dyDescent="0.2">
      <c r="A514" s="38"/>
    </row>
    <row r="515" spans="1:1" ht="12.75" x14ac:dyDescent="0.2">
      <c r="A515" s="38"/>
    </row>
    <row r="516" spans="1:1" ht="12.75" x14ac:dyDescent="0.2">
      <c r="A516" s="38"/>
    </row>
    <row r="517" spans="1:1" ht="12.75" x14ac:dyDescent="0.2">
      <c r="A517" s="38"/>
    </row>
    <row r="518" spans="1:1" ht="12.75" x14ac:dyDescent="0.2">
      <c r="A518" s="38"/>
    </row>
    <row r="519" spans="1:1" ht="12.75" x14ac:dyDescent="0.2">
      <c r="A519" s="38"/>
    </row>
    <row r="520" spans="1:1" ht="12.75" x14ac:dyDescent="0.2">
      <c r="A520" s="38"/>
    </row>
    <row r="521" spans="1:1" ht="12.75" x14ac:dyDescent="0.2">
      <c r="A521" s="38"/>
    </row>
    <row r="522" spans="1:1" ht="12.75" x14ac:dyDescent="0.2">
      <c r="A522" s="38"/>
    </row>
    <row r="523" spans="1:1" ht="12.75" x14ac:dyDescent="0.2">
      <c r="A523" s="38"/>
    </row>
    <row r="524" spans="1:1" ht="12.75" x14ac:dyDescent="0.2">
      <c r="A524" s="38"/>
    </row>
    <row r="525" spans="1:1" ht="12.75" x14ac:dyDescent="0.2">
      <c r="A525" s="38"/>
    </row>
    <row r="526" spans="1:1" ht="12.75" x14ac:dyDescent="0.2">
      <c r="A526" s="38"/>
    </row>
    <row r="527" spans="1:1" ht="12.75" x14ac:dyDescent="0.2">
      <c r="A527" s="38"/>
    </row>
    <row r="528" spans="1:1" ht="12.75" x14ac:dyDescent="0.2">
      <c r="A528" s="38"/>
    </row>
    <row r="529" spans="1:1" ht="12.75" x14ac:dyDescent="0.2">
      <c r="A529" s="38"/>
    </row>
    <row r="530" spans="1:1" ht="12.75" x14ac:dyDescent="0.2">
      <c r="A530" s="38"/>
    </row>
    <row r="531" spans="1:1" ht="12.75" x14ac:dyDescent="0.2">
      <c r="A531" s="38"/>
    </row>
    <row r="532" spans="1:1" ht="12.75" x14ac:dyDescent="0.2">
      <c r="A532" s="38"/>
    </row>
    <row r="533" spans="1:1" ht="12.75" x14ac:dyDescent="0.2">
      <c r="A533" s="38"/>
    </row>
    <row r="534" spans="1:1" ht="12.75" x14ac:dyDescent="0.2">
      <c r="A534" s="38"/>
    </row>
    <row r="535" spans="1:1" ht="12.75" x14ac:dyDescent="0.2">
      <c r="A535" s="38"/>
    </row>
    <row r="536" spans="1:1" ht="12.75" x14ac:dyDescent="0.2">
      <c r="A536" s="38"/>
    </row>
    <row r="537" spans="1:1" ht="12.75" x14ac:dyDescent="0.2">
      <c r="A537" s="38"/>
    </row>
    <row r="538" spans="1:1" ht="12.75" x14ac:dyDescent="0.2">
      <c r="A538" s="38"/>
    </row>
    <row r="539" spans="1:1" ht="12.75" x14ac:dyDescent="0.2">
      <c r="A539" s="38"/>
    </row>
    <row r="540" spans="1:1" ht="12.75" x14ac:dyDescent="0.2">
      <c r="A540" s="38"/>
    </row>
    <row r="541" spans="1:1" ht="12.75" x14ac:dyDescent="0.2">
      <c r="A541" s="38"/>
    </row>
    <row r="542" spans="1:1" ht="12.75" x14ac:dyDescent="0.2">
      <c r="A542" s="38"/>
    </row>
    <row r="543" spans="1:1" ht="12.75" x14ac:dyDescent="0.2">
      <c r="A543" s="38"/>
    </row>
    <row r="544" spans="1:1" ht="12.75" x14ac:dyDescent="0.2">
      <c r="A544" s="38"/>
    </row>
    <row r="545" spans="1:1" ht="12.75" x14ac:dyDescent="0.2">
      <c r="A545" s="38"/>
    </row>
    <row r="546" spans="1:1" ht="12.75" x14ac:dyDescent="0.2">
      <c r="A546" s="38"/>
    </row>
    <row r="547" spans="1:1" ht="12.75" x14ac:dyDescent="0.2">
      <c r="A547" s="38"/>
    </row>
    <row r="548" spans="1:1" ht="12.75" x14ac:dyDescent="0.2">
      <c r="A548" s="38"/>
    </row>
    <row r="549" spans="1:1" ht="12.75" x14ac:dyDescent="0.2">
      <c r="A549" s="38"/>
    </row>
    <row r="550" spans="1:1" ht="12.75" x14ac:dyDescent="0.2">
      <c r="A550" s="38"/>
    </row>
    <row r="551" spans="1:1" ht="12.75" x14ac:dyDescent="0.2">
      <c r="A551" s="38"/>
    </row>
    <row r="552" spans="1:1" ht="12.75" x14ac:dyDescent="0.2">
      <c r="A552" s="38"/>
    </row>
    <row r="553" spans="1:1" ht="12.75" x14ac:dyDescent="0.2">
      <c r="A553" s="38"/>
    </row>
    <row r="554" spans="1:1" ht="12.75" x14ac:dyDescent="0.2">
      <c r="A554" s="38"/>
    </row>
    <row r="555" spans="1:1" ht="12.75" x14ac:dyDescent="0.2">
      <c r="A555" s="38"/>
    </row>
    <row r="556" spans="1:1" ht="12.75" x14ac:dyDescent="0.2">
      <c r="A556" s="38"/>
    </row>
    <row r="557" spans="1:1" ht="12.75" x14ac:dyDescent="0.2">
      <c r="A557" s="38"/>
    </row>
    <row r="558" spans="1:1" ht="12.75" x14ac:dyDescent="0.2">
      <c r="A558" s="38"/>
    </row>
    <row r="559" spans="1:1" ht="12.75" x14ac:dyDescent="0.2">
      <c r="A559" s="38"/>
    </row>
    <row r="560" spans="1:1" ht="12.75" x14ac:dyDescent="0.2">
      <c r="A560" s="38"/>
    </row>
    <row r="561" spans="1:1" ht="12.75" x14ac:dyDescent="0.2">
      <c r="A561" s="38"/>
    </row>
    <row r="562" spans="1:1" ht="12.75" x14ac:dyDescent="0.2">
      <c r="A562" s="38"/>
    </row>
    <row r="563" spans="1:1" ht="12.75" x14ac:dyDescent="0.2">
      <c r="A563" s="38"/>
    </row>
    <row r="564" spans="1:1" ht="12.75" x14ac:dyDescent="0.2">
      <c r="A564" s="38"/>
    </row>
    <row r="565" spans="1:1" ht="12.75" x14ac:dyDescent="0.2">
      <c r="A565" s="38"/>
    </row>
    <row r="566" spans="1:1" ht="12.75" x14ac:dyDescent="0.2">
      <c r="A566" s="38"/>
    </row>
    <row r="567" spans="1:1" ht="12.75" x14ac:dyDescent="0.2">
      <c r="A567" s="38"/>
    </row>
    <row r="568" spans="1:1" ht="12.75" x14ac:dyDescent="0.2">
      <c r="A568" s="38"/>
    </row>
    <row r="569" spans="1:1" ht="12.75" x14ac:dyDescent="0.2">
      <c r="A569" s="38"/>
    </row>
    <row r="570" spans="1:1" ht="12.75" x14ac:dyDescent="0.2">
      <c r="A570" s="38"/>
    </row>
    <row r="571" spans="1:1" ht="12.75" x14ac:dyDescent="0.2">
      <c r="A571" s="38"/>
    </row>
    <row r="572" spans="1:1" ht="12.75" x14ac:dyDescent="0.2">
      <c r="A572" s="38"/>
    </row>
    <row r="573" spans="1:1" ht="12.75" x14ac:dyDescent="0.2">
      <c r="A573" s="38"/>
    </row>
    <row r="574" spans="1:1" ht="12.75" x14ac:dyDescent="0.2">
      <c r="A574" s="38"/>
    </row>
    <row r="575" spans="1:1" ht="12.75" x14ac:dyDescent="0.2">
      <c r="A575" s="38"/>
    </row>
    <row r="576" spans="1:1" ht="12.75" x14ac:dyDescent="0.2">
      <c r="A576" s="38"/>
    </row>
    <row r="577" spans="1:1" ht="12.75" x14ac:dyDescent="0.2">
      <c r="A577" s="38"/>
    </row>
    <row r="578" spans="1:1" ht="12.75" x14ac:dyDescent="0.2">
      <c r="A578" s="38"/>
    </row>
    <row r="579" spans="1:1" ht="12.75" x14ac:dyDescent="0.2">
      <c r="A579" s="38"/>
    </row>
    <row r="580" spans="1:1" ht="12.75" x14ac:dyDescent="0.2">
      <c r="A580" s="38"/>
    </row>
    <row r="581" spans="1:1" ht="12.75" x14ac:dyDescent="0.2">
      <c r="A581" s="38"/>
    </row>
    <row r="582" spans="1:1" ht="12.75" x14ac:dyDescent="0.2">
      <c r="A582" s="38"/>
    </row>
    <row r="583" spans="1:1" ht="12.75" x14ac:dyDescent="0.2">
      <c r="A583" s="38"/>
    </row>
    <row r="584" spans="1:1" ht="12.75" x14ac:dyDescent="0.2">
      <c r="A584" s="38"/>
    </row>
    <row r="585" spans="1:1" ht="12.75" x14ac:dyDescent="0.2">
      <c r="A585" s="38"/>
    </row>
    <row r="586" spans="1:1" ht="12.75" x14ac:dyDescent="0.2">
      <c r="A586" s="38"/>
    </row>
    <row r="587" spans="1:1" ht="12.75" x14ac:dyDescent="0.2">
      <c r="A587" s="38"/>
    </row>
    <row r="588" spans="1:1" ht="12.75" x14ac:dyDescent="0.2">
      <c r="A588" s="38"/>
    </row>
    <row r="589" spans="1:1" ht="12.75" x14ac:dyDescent="0.2">
      <c r="A589" s="38"/>
    </row>
    <row r="590" spans="1:1" ht="12.75" x14ac:dyDescent="0.2">
      <c r="A590" s="38"/>
    </row>
    <row r="591" spans="1:1" ht="12.75" x14ac:dyDescent="0.2">
      <c r="A591" s="38"/>
    </row>
    <row r="592" spans="1:1" ht="12.75" x14ac:dyDescent="0.2">
      <c r="A592" s="38"/>
    </row>
    <row r="593" spans="1:1" ht="12.75" x14ac:dyDescent="0.2">
      <c r="A593" s="38"/>
    </row>
    <row r="594" spans="1:1" ht="12.75" x14ac:dyDescent="0.2">
      <c r="A594" s="38"/>
    </row>
    <row r="595" spans="1:1" ht="12.75" x14ac:dyDescent="0.2">
      <c r="A595" s="38"/>
    </row>
    <row r="596" spans="1:1" ht="12.75" x14ac:dyDescent="0.2">
      <c r="A596" s="38"/>
    </row>
    <row r="597" spans="1:1" ht="12.75" x14ac:dyDescent="0.2">
      <c r="A597" s="38"/>
    </row>
    <row r="598" spans="1:1" ht="12.75" x14ac:dyDescent="0.2">
      <c r="A598" s="38"/>
    </row>
    <row r="599" spans="1:1" ht="12.75" x14ac:dyDescent="0.2">
      <c r="A599" s="38"/>
    </row>
    <row r="600" spans="1:1" ht="12.75" x14ac:dyDescent="0.2">
      <c r="A600" s="38"/>
    </row>
    <row r="601" spans="1:1" ht="12.75" x14ac:dyDescent="0.2">
      <c r="A601" s="38"/>
    </row>
    <row r="602" spans="1:1" ht="12.75" x14ac:dyDescent="0.2">
      <c r="A602" s="38"/>
    </row>
    <row r="603" spans="1:1" ht="12.75" x14ac:dyDescent="0.2">
      <c r="A603" s="38"/>
    </row>
    <row r="604" spans="1:1" ht="12.75" x14ac:dyDescent="0.2">
      <c r="A604" s="38"/>
    </row>
    <row r="605" spans="1:1" ht="12.75" x14ac:dyDescent="0.2">
      <c r="A605" s="38"/>
    </row>
    <row r="606" spans="1:1" ht="12.75" x14ac:dyDescent="0.2">
      <c r="A606" s="38"/>
    </row>
    <row r="607" spans="1:1" ht="12.75" x14ac:dyDescent="0.2">
      <c r="A607" s="38"/>
    </row>
    <row r="608" spans="1:1" ht="12.75" x14ac:dyDescent="0.2">
      <c r="A608" s="38"/>
    </row>
    <row r="609" spans="1:1" ht="12.75" x14ac:dyDescent="0.2">
      <c r="A609" s="38"/>
    </row>
    <row r="610" spans="1:1" ht="12.75" x14ac:dyDescent="0.2">
      <c r="A610" s="38"/>
    </row>
    <row r="611" spans="1:1" ht="12.75" x14ac:dyDescent="0.2">
      <c r="A611" s="38"/>
    </row>
    <row r="612" spans="1:1" ht="12.75" x14ac:dyDescent="0.2">
      <c r="A612" s="38"/>
    </row>
    <row r="613" spans="1:1" ht="12.75" x14ac:dyDescent="0.2">
      <c r="A613" s="38"/>
    </row>
    <row r="614" spans="1:1" ht="12.75" x14ac:dyDescent="0.2">
      <c r="A614" s="38"/>
    </row>
    <row r="615" spans="1:1" ht="12.75" x14ac:dyDescent="0.2">
      <c r="A615" s="38"/>
    </row>
    <row r="616" spans="1:1" ht="12.75" x14ac:dyDescent="0.2">
      <c r="A616" s="38"/>
    </row>
    <row r="617" spans="1:1" ht="12.75" x14ac:dyDescent="0.2">
      <c r="A617" s="38"/>
    </row>
    <row r="618" spans="1:1" ht="12.75" x14ac:dyDescent="0.2">
      <c r="A618" s="38"/>
    </row>
    <row r="619" spans="1:1" ht="12.75" x14ac:dyDescent="0.2">
      <c r="A619" s="38"/>
    </row>
    <row r="620" spans="1:1" ht="12.75" x14ac:dyDescent="0.2">
      <c r="A620" s="38"/>
    </row>
    <row r="621" spans="1:1" ht="12.75" x14ac:dyDescent="0.2">
      <c r="A621" s="38"/>
    </row>
    <row r="622" spans="1:1" ht="12.75" x14ac:dyDescent="0.2">
      <c r="A622" s="38"/>
    </row>
    <row r="623" spans="1:1" ht="12.75" x14ac:dyDescent="0.2">
      <c r="A623" s="38"/>
    </row>
    <row r="624" spans="1:1" ht="12.75" x14ac:dyDescent="0.2">
      <c r="A624" s="38"/>
    </row>
    <row r="625" spans="1:1" ht="12.75" x14ac:dyDescent="0.2">
      <c r="A625" s="38"/>
    </row>
    <row r="626" spans="1:1" ht="12.75" x14ac:dyDescent="0.2">
      <c r="A626" s="38"/>
    </row>
    <row r="627" spans="1:1" ht="12.75" x14ac:dyDescent="0.2">
      <c r="A627" s="38"/>
    </row>
    <row r="628" spans="1:1" ht="12.75" x14ac:dyDescent="0.2">
      <c r="A628" s="38"/>
    </row>
    <row r="629" spans="1:1" ht="12.75" x14ac:dyDescent="0.2">
      <c r="A629" s="38"/>
    </row>
    <row r="630" spans="1:1" ht="12.75" x14ac:dyDescent="0.2">
      <c r="A630" s="38"/>
    </row>
    <row r="631" spans="1:1" ht="12.75" x14ac:dyDescent="0.2">
      <c r="A631" s="38"/>
    </row>
    <row r="632" spans="1:1" ht="12.75" x14ac:dyDescent="0.2">
      <c r="A632" s="38"/>
    </row>
    <row r="633" spans="1:1" ht="12.75" x14ac:dyDescent="0.2">
      <c r="A633" s="38"/>
    </row>
    <row r="634" spans="1:1" ht="12.75" x14ac:dyDescent="0.2">
      <c r="A634" s="38"/>
    </row>
    <row r="635" spans="1:1" ht="12.75" x14ac:dyDescent="0.2">
      <c r="A635" s="38"/>
    </row>
    <row r="636" spans="1:1" ht="12.75" x14ac:dyDescent="0.2">
      <c r="A636" s="38"/>
    </row>
    <row r="637" spans="1:1" ht="12.75" x14ac:dyDescent="0.2">
      <c r="A637" s="38"/>
    </row>
    <row r="638" spans="1:1" ht="12.75" x14ac:dyDescent="0.2">
      <c r="A638" s="38"/>
    </row>
    <row r="639" spans="1:1" ht="12.75" x14ac:dyDescent="0.2">
      <c r="A639" s="38"/>
    </row>
    <row r="640" spans="1:1" ht="12.75" x14ac:dyDescent="0.2">
      <c r="A640" s="38"/>
    </row>
    <row r="641" spans="1:1" ht="12.75" x14ac:dyDescent="0.2">
      <c r="A641" s="38"/>
    </row>
    <row r="642" spans="1:1" ht="12.75" x14ac:dyDescent="0.2">
      <c r="A642" s="38"/>
    </row>
    <row r="643" spans="1:1" ht="12.75" x14ac:dyDescent="0.2">
      <c r="A643" s="38"/>
    </row>
    <row r="644" spans="1:1" ht="12.75" x14ac:dyDescent="0.2">
      <c r="A644" s="38"/>
    </row>
    <row r="645" spans="1:1" ht="12.75" x14ac:dyDescent="0.2">
      <c r="A645" s="38"/>
    </row>
    <row r="646" spans="1:1" ht="12.75" x14ac:dyDescent="0.2">
      <c r="A646" s="38"/>
    </row>
    <row r="647" spans="1:1" ht="12.75" x14ac:dyDescent="0.2">
      <c r="A647" s="38"/>
    </row>
    <row r="648" spans="1:1" ht="12.75" x14ac:dyDescent="0.2">
      <c r="A648" s="38"/>
    </row>
    <row r="649" spans="1:1" ht="12.75" x14ac:dyDescent="0.2">
      <c r="A649" s="38"/>
    </row>
    <row r="650" spans="1:1" ht="12.75" x14ac:dyDescent="0.2">
      <c r="A650" s="38"/>
    </row>
    <row r="651" spans="1:1" ht="12.75" x14ac:dyDescent="0.2">
      <c r="A651" s="38"/>
    </row>
    <row r="652" spans="1:1" ht="12.75" x14ac:dyDescent="0.2">
      <c r="A652" s="38"/>
    </row>
    <row r="653" spans="1:1" ht="12.75" x14ac:dyDescent="0.2">
      <c r="A653" s="38"/>
    </row>
    <row r="654" spans="1:1" ht="12.75" x14ac:dyDescent="0.2">
      <c r="A654" s="38"/>
    </row>
    <row r="655" spans="1:1" ht="12.75" x14ac:dyDescent="0.2">
      <c r="A655" s="38"/>
    </row>
    <row r="656" spans="1:1" ht="12.75" x14ac:dyDescent="0.2">
      <c r="A656" s="38"/>
    </row>
    <row r="657" spans="1:1" ht="12.75" x14ac:dyDescent="0.2">
      <c r="A657" s="38"/>
    </row>
    <row r="658" spans="1:1" ht="12.75" x14ac:dyDescent="0.2">
      <c r="A658" s="38"/>
    </row>
    <row r="659" spans="1:1" ht="12.75" x14ac:dyDescent="0.2">
      <c r="A659" s="38"/>
    </row>
    <row r="660" spans="1:1" ht="12.75" x14ac:dyDescent="0.2">
      <c r="A660" s="38"/>
    </row>
    <row r="661" spans="1:1" ht="12.75" x14ac:dyDescent="0.2">
      <c r="A661" s="38"/>
    </row>
    <row r="662" spans="1:1" ht="12.75" x14ac:dyDescent="0.2">
      <c r="A662" s="38"/>
    </row>
    <row r="663" spans="1:1" ht="12.75" x14ac:dyDescent="0.2">
      <c r="A663" s="38"/>
    </row>
    <row r="664" spans="1:1" ht="12.75" x14ac:dyDescent="0.2">
      <c r="A664" s="38"/>
    </row>
    <row r="665" spans="1:1" ht="12.75" x14ac:dyDescent="0.2">
      <c r="A665" s="38"/>
    </row>
    <row r="666" spans="1:1" ht="12.75" x14ac:dyDescent="0.2">
      <c r="A666" s="38"/>
    </row>
    <row r="667" spans="1:1" ht="12.75" x14ac:dyDescent="0.2">
      <c r="A667" s="38"/>
    </row>
    <row r="668" spans="1:1" ht="12.75" x14ac:dyDescent="0.2">
      <c r="A668" s="38"/>
    </row>
    <row r="669" spans="1:1" ht="12.75" x14ac:dyDescent="0.2">
      <c r="A669" s="38"/>
    </row>
    <row r="670" spans="1:1" ht="12.75" x14ac:dyDescent="0.2">
      <c r="A670" s="38"/>
    </row>
    <row r="671" spans="1:1" ht="12.75" x14ac:dyDescent="0.2">
      <c r="A671" s="38"/>
    </row>
    <row r="672" spans="1:1" ht="12.75" x14ac:dyDescent="0.2">
      <c r="A672" s="38"/>
    </row>
    <row r="673" spans="1:1" ht="12.75" x14ac:dyDescent="0.2">
      <c r="A673" s="38"/>
    </row>
    <row r="674" spans="1:1" ht="12.75" x14ac:dyDescent="0.2">
      <c r="A674" s="38"/>
    </row>
    <row r="675" spans="1:1" ht="12.75" x14ac:dyDescent="0.2">
      <c r="A675" s="38"/>
    </row>
    <row r="676" spans="1:1" ht="12.75" x14ac:dyDescent="0.2">
      <c r="A676" s="38"/>
    </row>
    <row r="677" spans="1:1" ht="12.75" x14ac:dyDescent="0.2">
      <c r="A677" s="38"/>
    </row>
    <row r="678" spans="1:1" ht="12.75" x14ac:dyDescent="0.2">
      <c r="A678" s="38"/>
    </row>
    <row r="679" spans="1:1" ht="12.75" x14ac:dyDescent="0.2">
      <c r="A679" s="38"/>
    </row>
    <row r="680" spans="1:1" ht="12.75" x14ac:dyDescent="0.2">
      <c r="A680" s="38"/>
    </row>
    <row r="681" spans="1:1" ht="12.75" x14ac:dyDescent="0.2">
      <c r="A681" s="38"/>
    </row>
    <row r="682" spans="1:1" ht="12.75" x14ac:dyDescent="0.2">
      <c r="A682" s="38"/>
    </row>
    <row r="683" spans="1:1" ht="12.75" x14ac:dyDescent="0.2">
      <c r="A683" s="38"/>
    </row>
    <row r="684" spans="1:1" ht="12.75" x14ac:dyDescent="0.2">
      <c r="A684" s="38"/>
    </row>
    <row r="685" spans="1:1" ht="12.75" x14ac:dyDescent="0.2">
      <c r="A685" s="38"/>
    </row>
    <row r="686" spans="1:1" ht="12.75" x14ac:dyDescent="0.2">
      <c r="A686" s="38"/>
    </row>
    <row r="687" spans="1:1" ht="12.75" x14ac:dyDescent="0.2">
      <c r="A687" s="38"/>
    </row>
    <row r="688" spans="1:1" ht="12.75" x14ac:dyDescent="0.2">
      <c r="A688" s="38"/>
    </row>
    <row r="689" spans="1:1" ht="12.75" x14ac:dyDescent="0.2">
      <c r="A689" s="38"/>
    </row>
    <row r="690" spans="1:1" ht="12.75" x14ac:dyDescent="0.2">
      <c r="A690" s="38"/>
    </row>
    <row r="691" spans="1:1" ht="12.75" x14ac:dyDescent="0.2">
      <c r="A691" s="38"/>
    </row>
    <row r="692" spans="1:1" ht="12.75" x14ac:dyDescent="0.2">
      <c r="A692" s="38"/>
    </row>
    <row r="693" spans="1:1" ht="12.75" x14ac:dyDescent="0.2">
      <c r="A693" s="38"/>
    </row>
    <row r="694" spans="1:1" ht="12.75" x14ac:dyDescent="0.2">
      <c r="A694" s="38"/>
    </row>
    <row r="695" spans="1:1" ht="12.75" x14ac:dyDescent="0.2">
      <c r="A695" s="38"/>
    </row>
    <row r="696" spans="1:1" ht="12.75" x14ac:dyDescent="0.2">
      <c r="A696" s="38"/>
    </row>
    <row r="697" spans="1:1" ht="12.75" x14ac:dyDescent="0.2">
      <c r="A697" s="38"/>
    </row>
    <row r="698" spans="1:1" ht="12.75" x14ac:dyDescent="0.2">
      <c r="A698" s="38"/>
    </row>
    <row r="699" spans="1:1" ht="12.75" x14ac:dyDescent="0.2">
      <c r="A699" s="38"/>
    </row>
    <row r="700" spans="1:1" ht="12.75" x14ac:dyDescent="0.2">
      <c r="A700" s="38"/>
    </row>
    <row r="701" spans="1:1" ht="12.75" x14ac:dyDescent="0.2">
      <c r="A701" s="38"/>
    </row>
    <row r="702" spans="1:1" ht="12.75" x14ac:dyDescent="0.2">
      <c r="A702" s="38"/>
    </row>
    <row r="703" spans="1:1" ht="12.75" x14ac:dyDescent="0.2">
      <c r="A703" s="38"/>
    </row>
    <row r="704" spans="1:1" ht="12.75" x14ac:dyDescent="0.2">
      <c r="A704" s="38"/>
    </row>
    <row r="705" spans="1:1" ht="12.75" x14ac:dyDescent="0.2">
      <c r="A705" s="38"/>
    </row>
    <row r="706" spans="1:1" ht="12.75" x14ac:dyDescent="0.2">
      <c r="A706" s="38"/>
    </row>
    <row r="707" spans="1:1" ht="12.75" x14ac:dyDescent="0.2">
      <c r="A707" s="38"/>
    </row>
    <row r="708" spans="1:1" ht="12.75" x14ac:dyDescent="0.2">
      <c r="A708" s="38"/>
    </row>
    <row r="709" spans="1:1" ht="12.75" x14ac:dyDescent="0.2">
      <c r="A709" s="38"/>
    </row>
    <row r="710" spans="1:1" ht="12.75" x14ac:dyDescent="0.2">
      <c r="A710" s="38"/>
    </row>
    <row r="711" spans="1:1" ht="12.75" x14ac:dyDescent="0.2">
      <c r="A711" s="38"/>
    </row>
    <row r="712" spans="1:1" ht="12.75" x14ac:dyDescent="0.2">
      <c r="A712" s="38"/>
    </row>
    <row r="713" spans="1:1" ht="12.75" x14ac:dyDescent="0.2">
      <c r="A713" s="38"/>
    </row>
    <row r="714" spans="1:1" ht="12.75" x14ac:dyDescent="0.2">
      <c r="A714" s="38"/>
    </row>
    <row r="715" spans="1:1" ht="12.75" x14ac:dyDescent="0.2">
      <c r="A715" s="38"/>
    </row>
    <row r="716" spans="1:1" ht="12.75" x14ac:dyDescent="0.2">
      <c r="A716" s="38"/>
    </row>
    <row r="717" spans="1:1" ht="12.75" x14ac:dyDescent="0.2">
      <c r="A717" s="38"/>
    </row>
    <row r="718" spans="1:1" ht="12.75" x14ac:dyDescent="0.2">
      <c r="A718" s="38"/>
    </row>
    <row r="719" spans="1:1" ht="12.75" x14ac:dyDescent="0.2">
      <c r="A719" s="38"/>
    </row>
    <row r="720" spans="1:1" ht="12.75" x14ac:dyDescent="0.2">
      <c r="A720" s="38"/>
    </row>
    <row r="721" spans="1:1" ht="12.75" x14ac:dyDescent="0.2">
      <c r="A721" s="38"/>
    </row>
    <row r="722" spans="1:1" ht="12.75" x14ac:dyDescent="0.2">
      <c r="A722" s="38"/>
    </row>
    <row r="723" spans="1:1" ht="12.75" x14ac:dyDescent="0.2">
      <c r="A723" s="38"/>
    </row>
    <row r="724" spans="1:1" ht="12.75" x14ac:dyDescent="0.2">
      <c r="A724" s="38"/>
    </row>
    <row r="725" spans="1:1" ht="12.75" x14ac:dyDescent="0.2">
      <c r="A725" s="38"/>
    </row>
    <row r="726" spans="1:1" ht="12.75" x14ac:dyDescent="0.2">
      <c r="A726" s="38"/>
    </row>
    <row r="727" spans="1:1" ht="12.75" x14ac:dyDescent="0.2">
      <c r="A727" s="38"/>
    </row>
    <row r="728" spans="1:1" ht="12.75" x14ac:dyDescent="0.2">
      <c r="A728" s="38"/>
    </row>
    <row r="729" spans="1:1" ht="12.75" x14ac:dyDescent="0.2">
      <c r="A729" s="38"/>
    </row>
    <row r="730" spans="1:1" ht="12.75" x14ac:dyDescent="0.2">
      <c r="A730" s="38"/>
    </row>
    <row r="731" spans="1:1" ht="12.75" x14ac:dyDescent="0.2">
      <c r="A731" s="38"/>
    </row>
    <row r="732" spans="1:1" ht="12.75" x14ac:dyDescent="0.2">
      <c r="A732" s="38"/>
    </row>
    <row r="733" spans="1:1" ht="12.75" x14ac:dyDescent="0.2">
      <c r="A733" s="38"/>
    </row>
    <row r="734" spans="1:1" ht="12.75" x14ac:dyDescent="0.2">
      <c r="A734" s="38"/>
    </row>
    <row r="735" spans="1:1" ht="12.75" x14ac:dyDescent="0.2">
      <c r="A735" s="38"/>
    </row>
    <row r="736" spans="1:1" ht="12.75" x14ac:dyDescent="0.2">
      <c r="A736" s="38"/>
    </row>
    <row r="737" spans="1:1" ht="12.75" x14ac:dyDescent="0.2">
      <c r="A737" s="38"/>
    </row>
    <row r="738" spans="1:1" ht="12.75" x14ac:dyDescent="0.2">
      <c r="A738" s="38"/>
    </row>
    <row r="739" spans="1:1" ht="12.75" x14ac:dyDescent="0.2">
      <c r="A739" s="38"/>
    </row>
    <row r="740" spans="1:1" ht="12.75" x14ac:dyDescent="0.2">
      <c r="A740" s="38"/>
    </row>
    <row r="741" spans="1:1" ht="12.75" x14ac:dyDescent="0.2">
      <c r="A741" s="38"/>
    </row>
    <row r="742" spans="1:1" ht="12.75" x14ac:dyDescent="0.2">
      <c r="A742" s="38"/>
    </row>
    <row r="743" spans="1:1" ht="12.75" x14ac:dyDescent="0.2">
      <c r="A743" s="38"/>
    </row>
    <row r="744" spans="1:1" ht="12.75" x14ac:dyDescent="0.2">
      <c r="A744" s="38"/>
    </row>
    <row r="745" spans="1:1" ht="12.75" x14ac:dyDescent="0.2">
      <c r="A745" s="38"/>
    </row>
    <row r="746" spans="1:1" ht="12.75" x14ac:dyDescent="0.2">
      <c r="A746" s="38"/>
    </row>
    <row r="747" spans="1:1" ht="12.75" x14ac:dyDescent="0.2">
      <c r="A747" s="38"/>
    </row>
    <row r="748" spans="1:1" ht="12.75" x14ac:dyDescent="0.2">
      <c r="A748" s="38"/>
    </row>
    <row r="749" spans="1:1" ht="12.75" x14ac:dyDescent="0.2">
      <c r="A749" s="38"/>
    </row>
    <row r="750" spans="1:1" ht="12.75" x14ac:dyDescent="0.2">
      <c r="A750" s="38"/>
    </row>
    <row r="751" spans="1:1" ht="12.75" x14ac:dyDescent="0.2">
      <c r="A751" s="38"/>
    </row>
    <row r="752" spans="1:1" ht="12.75" x14ac:dyDescent="0.2">
      <c r="A752" s="38"/>
    </row>
    <row r="753" spans="1:1" ht="12.75" x14ac:dyDescent="0.2">
      <c r="A753" s="38"/>
    </row>
    <row r="754" spans="1:1" ht="12.75" x14ac:dyDescent="0.2">
      <c r="A754" s="38"/>
    </row>
    <row r="755" spans="1:1" ht="12.75" x14ac:dyDescent="0.2">
      <c r="A755" s="38"/>
    </row>
    <row r="756" spans="1:1" ht="12.75" x14ac:dyDescent="0.2">
      <c r="A756" s="38"/>
    </row>
    <row r="757" spans="1:1" ht="12.75" x14ac:dyDescent="0.2">
      <c r="A757" s="38"/>
    </row>
    <row r="758" spans="1:1" ht="12.75" x14ac:dyDescent="0.2">
      <c r="A758" s="38"/>
    </row>
    <row r="759" spans="1:1" ht="12.75" x14ac:dyDescent="0.2">
      <c r="A759" s="38"/>
    </row>
    <row r="760" spans="1:1" ht="12.75" x14ac:dyDescent="0.2">
      <c r="A760" s="38"/>
    </row>
    <row r="761" spans="1:1" ht="12.75" x14ac:dyDescent="0.2">
      <c r="A761" s="38"/>
    </row>
    <row r="762" spans="1:1" ht="12.75" x14ac:dyDescent="0.2">
      <c r="A762" s="38"/>
    </row>
    <row r="763" spans="1:1" ht="12.75" x14ac:dyDescent="0.2">
      <c r="A763" s="38"/>
    </row>
    <row r="764" spans="1:1" ht="12.75" x14ac:dyDescent="0.2">
      <c r="A764" s="38"/>
    </row>
    <row r="765" spans="1:1" ht="12.75" x14ac:dyDescent="0.2">
      <c r="A765" s="38"/>
    </row>
    <row r="766" spans="1:1" ht="12.75" x14ac:dyDescent="0.2">
      <c r="A766" s="38"/>
    </row>
    <row r="767" spans="1:1" ht="12.75" x14ac:dyDescent="0.2">
      <c r="A767" s="38"/>
    </row>
    <row r="768" spans="1:1" ht="12.75" x14ac:dyDescent="0.2">
      <c r="A768" s="38"/>
    </row>
    <row r="769" spans="1:1" ht="12.75" x14ac:dyDescent="0.2">
      <c r="A769" s="38"/>
    </row>
    <row r="770" spans="1:1" ht="12.75" x14ac:dyDescent="0.2">
      <c r="A770" s="38"/>
    </row>
    <row r="771" spans="1:1" ht="12.75" x14ac:dyDescent="0.2">
      <c r="A771" s="38"/>
    </row>
    <row r="772" spans="1:1" ht="12.75" x14ac:dyDescent="0.2">
      <c r="A772" s="38"/>
    </row>
    <row r="773" spans="1:1" ht="12.75" x14ac:dyDescent="0.2">
      <c r="A773" s="38"/>
    </row>
    <row r="774" spans="1:1" ht="12.75" x14ac:dyDescent="0.2">
      <c r="A774" s="38"/>
    </row>
    <row r="775" spans="1:1" ht="12.75" x14ac:dyDescent="0.2">
      <c r="A775" s="38"/>
    </row>
    <row r="776" spans="1:1" ht="12.75" x14ac:dyDescent="0.2">
      <c r="A776" s="38"/>
    </row>
    <row r="777" spans="1:1" ht="12.75" x14ac:dyDescent="0.2">
      <c r="A777" s="38"/>
    </row>
    <row r="778" spans="1:1" ht="12.75" x14ac:dyDescent="0.2">
      <c r="A778" s="38"/>
    </row>
    <row r="779" spans="1:1" ht="12.75" x14ac:dyDescent="0.2">
      <c r="A779" s="38"/>
    </row>
    <row r="780" spans="1:1" ht="12.75" x14ac:dyDescent="0.2">
      <c r="A780" s="38"/>
    </row>
    <row r="781" spans="1:1" ht="12.75" x14ac:dyDescent="0.2">
      <c r="A781" s="38"/>
    </row>
    <row r="782" spans="1:1" ht="12.75" x14ac:dyDescent="0.2">
      <c r="A782" s="38"/>
    </row>
    <row r="783" spans="1:1" ht="12.75" x14ac:dyDescent="0.2">
      <c r="A783" s="38"/>
    </row>
    <row r="784" spans="1:1" ht="12.75" x14ac:dyDescent="0.2">
      <c r="A784" s="38"/>
    </row>
    <row r="785" spans="1:1" ht="12.75" x14ac:dyDescent="0.2">
      <c r="A785" s="38"/>
    </row>
    <row r="786" spans="1:1" ht="12.75" x14ac:dyDescent="0.2">
      <c r="A786" s="38"/>
    </row>
    <row r="787" spans="1:1" ht="12.75" x14ac:dyDescent="0.2">
      <c r="A787" s="38"/>
    </row>
    <row r="788" spans="1:1" ht="12.75" x14ac:dyDescent="0.2">
      <c r="A788" s="38"/>
    </row>
    <row r="789" spans="1:1" ht="12.75" x14ac:dyDescent="0.2">
      <c r="A789" s="38"/>
    </row>
    <row r="790" spans="1:1" ht="12.75" x14ac:dyDescent="0.2">
      <c r="A790" s="38"/>
    </row>
    <row r="791" spans="1:1" ht="12.75" x14ac:dyDescent="0.2">
      <c r="A791" s="38"/>
    </row>
    <row r="792" spans="1:1" ht="12.75" x14ac:dyDescent="0.2">
      <c r="A792" s="38"/>
    </row>
    <row r="793" spans="1:1" ht="12.75" x14ac:dyDescent="0.2">
      <c r="A793" s="38"/>
    </row>
    <row r="794" spans="1:1" ht="12.75" x14ac:dyDescent="0.2">
      <c r="A794" s="38"/>
    </row>
    <row r="795" spans="1:1" ht="12.75" x14ac:dyDescent="0.2">
      <c r="A795" s="38"/>
    </row>
    <row r="796" spans="1:1" ht="12.75" x14ac:dyDescent="0.2">
      <c r="A796" s="38"/>
    </row>
    <row r="797" spans="1:1" ht="12.75" x14ac:dyDescent="0.2">
      <c r="A797" s="38"/>
    </row>
    <row r="798" spans="1:1" ht="12.75" x14ac:dyDescent="0.2">
      <c r="A798" s="38"/>
    </row>
    <row r="799" spans="1:1" ht="12.75" x14ac:dyDescent="0.2">
      <c r="A799" s="38"/>
    </row>
    <row r="800" spans="1:1" ht="12.75" x14ac:dyDescent="0.2">
      <c r="A800" s="38"/>
    </row>
    <row r="801" spans="1:1" ht="12.75" x14ac:dyDescent="0.2">
      <c r="A801" s="38"/>
    </row>
    <row r="802" spans="1:1" ht="12.75" x14ac:dyDescent="0.2">
      <c r="A802" s="38"/>
    </row>
    <row r="803" spans="1:1" ht="12.75" x14ac:dyDescent="0.2">
      <c r="A803" s="38"/>
    </row>
    <row r="804" spans="1:1" ht="12.75" x14ac:dyDescent="0.2">
      <c r="A804" s="38"/>
    </row>
    <row r="805" spans="1:1" ht="12.75" x14ac:dyDescent="0.2">
      <c r="A805" s="38"/>
    </row>
    <row r="806" spans="1:1" ht="12.75" x14ac:dyDescent="0.2">
      <c r="A806" s="38"/>
    </row>
    <row r="807" spans="1:1" ht="12.75" x14ac:dyDescent="0.2">
      <c r="A807" s="38"/>
    </row>
    <row r="808" spans="1:1" ht="12.75" x14ac:dyDescent="0.2">
      <c r="A808" s="38"/>
    </row>
    <row r="809" spans="1:1" ht="12.75" x14ac:dyDescent="0.2">
      <c r="A809" s="38"/>
    </row>
    <row r="810" spans="1:1" ht="12.75" x14ac:dyDescent="0.2">
      <c r="A810" s="38"/>
    </row>
    <row r="811" spans="1:1" ht="12.75" x14ac:dyDescent="0.2">
      <c r="A811" s="38"/>
    </row>
    <row r="812" spans="1:1" ht="12.75" x14ac:dyDescent="0.2">
      <c r="A812" s="38"/>
    </row>
    <row r="813" spans="1:1" ht="12.75" x14ac:dyDescent="0.2">
      <c r="A813" s="38"/>
    </row>
    <row r="814" spans="1:1" ht="12.75" x14ac:dyDescent="0.2">
      <c r="A814" s="38"/>
    </row>
    <row r="815" spans="1:1" ht="12.75" x14ac:dyDescent="0.2">
      <c r="A815" s="38"/>
    </row>
    <row r="816" spans="1:1" ht="12.75" x14ac:dyDescent="0.2">
      <c r="A816" s="38"/>
    </row>
    <row r="817" spans="1:1" ht="12.75" x14ac:dyDescent="0.2">
      <c r="A817" s="38"/>
    </row>
    <row r="818" spans="1:1" ht="12.75" x14ac:dyDescent="0.2">
      <c r="A818" s="38"/>
    </row>
    <row r="819" spans="1:1" ht="12.75" x14ac:dyDescent="0.2">
      <c r="A819" s="38"/>
    </row>
    <row r="820" spans="1:1" ht="12.75" x14ac:dyDescent="0.2">
      <c r="A820" s="38"/>
    </row>
    <row r="821" spans="1:1" ht="12.75" x14ac:dyDescent="0.2">
      <c r="A821" s="38"/>
    </row>
    <row r="822" spans="1:1" ht="12.75" x14ac:dyDescent="0.2">
      <c r="A822" s="38"/>
    </row>
    <row r="823" spans="1:1" ht="12.75" x14ac:dyDescent="0.2">
      <c r="A823" s="38"/>
    </row>
    <row r="824" spans="1:1" ht="12.75" x14ac:dyDescent="0.2">
      <c r="A824" s="38"/>
    </row>
    <row r="825" spans="1:1" ht="12.75" x14ac:dyDescent="0.2">
      <c r="A825" s="38"/>
    </row>
    <row r="826" spans="1:1" ht="12.75" x14ac:dyDescent="0.2">
      <c r="A826" s="38"/>
    </row>
    <row r="827" spans="1:1" ht="12.75" x14ac:dyDescent="0.2">
      <c r="A827" s="38"/>
    </row>
    <row r="828" spans="1:1" ht="12.75" x14ac:dyDescent="0.2">
      <c r="A828" s="38"/>
    </row>
    <row r="829" spans="1:1" ht="12.75" x14ac:dyDescent="0.2">
      <c r="A829" s="38"/>
    </row>
    <row r="830" spans="1:1" ht="12.75" x14ac:dyDescent="0.2">
      <c r="A830" s="38"/>
    </row>
    <row r="831" spans="1:1" ht="12.75" x14ac:dyDescent="0.2">
      <c r="A831" s="38"/>
    </row>
    <row r="832" spans="1:1" ht="12.75" x14ac:dyDescent="0.2">
      <c r="A832" s="38"/>
    </row>
    <row r="833" spans="1:1" ht="12.75" x14ac:dyDescent="0.2">
      <c r="A833" s="38"/>
    </row>
    <row r="834" spans="1:1" ht="12.75" x14ac:dyDescent="0.2">
      <c r="A834" s="38"/>
    </row>
    <row r="835" spans="1:1" ht="12.75" x14ac:dyDescent="0.2">
      <c r="A835" s="38"/>
    </row>
    <row r="836" spans="1:1" ht="12.75" x14ac:dyDescent="0.2">
      <c r="A836" s="38"/>
    </row>
    <row r="837" spans="1:1" ht="12.75" x14ac:dyDescent="0.2">
      <c r="A837" s="38"/>
    </row>
    <row r="838" spans="1:1" ht="12.75" x14ac:dyDescent="0.2">
      <c r="A838" s="38"/>
    </row>
    <row r="839" spans="1:1" ht="12.75" x14ac:dyDescent="0.2">
      <c r="A839" s="38"/>
    </row>
    <row r="840" spans="1:1" ht="12.75" x14ac:dyDescent="0.2">
      <c r="A840" s="38"/>
    </row>
    <row r="841" spans="1:1" ht="12.75" x14ac:dyDescent="0.2">
      <c r="A841" s="38"/>
    </row>
    <row r="842" spans="1:1" ht="12.75" x14ac:dyDescent="0.2">
      <c r="A842" s="38"/>
    </row>
    <row r="843" spans="1:1" ht="12.75" x14ac:dyDescent="0.2">
      <c r="A843" s="38"/>
    </row>
    <row r="844" spans="1:1" ht="12.75" x14ac:dyDescent="0.2">
      <c r="A844" s="38"/>
    </row>
    <row r="845" spans="1:1" ht="12.75" x14ac:dyDescent="0.2">
      <c r="A845" s="38"/>
    </row>
    <row r="846" spans="1:1" ht="12.75" x14ac:dyDescent="0.2">
      <c r="A846" s="38"/>
    </row>
    <row r="847" spans="1:1" ht="12.75" x14ac:dyDescent="0.2">
      <c r="A847" s="38"/>
    </row>
    <row r="848" spans="1:1" ht="12.75" x14ac:dyDescent="0.2">
      <c r="A848" s="38"/>
    </row>
    <row r="849" spans="1:1" ht="12.75" x14ac:dyDescent="0.2">
      <c r="A849" s="38"/>
    </row>
    <row r="850" spans="1:1" ht="12.75" x14ac:dyDescent="0.2">
      <c r="A850" s="38"/>
    </row>
    <row r="851" spans="1:1" ht="12.75" x14ac:dyDescent="0.2">
      <c r="A851" s="38"/>
    </row>
    <row r="852" spans="1:1" ht="12.75" x14ac:dyDescent="0.2">
      <c r="A852" s="38"/>
    </row>
    <row r="853" spans="1:1" ht="12.75" x14ac:dyDescent="0.2">
      <c r="A853" s="38"/>
    </row>
    <row r="854" spans="1:1" ht="12.75" x14ac:dyDescent="0.2">
      <c r="A854" s="38"/>
    </row>
    <row r="855" spans="1:1" ht="12.75" x14ac:dyDescent="0.2">
      <c r="A855" s="38"/>
    </row>
    <row r="856" spans="1:1" ht="12.75" x14ac:dyDescent="0.2">
      <c r="A856" s="38"/>
    </row>
    <row r="857" spans="1:1" ht="12.75" x14ac:dyDescent="0.2">
      <c r="A857" s="38"/>
    </row>
    <row r="858" spans="1:1" ht="12.75" x14ac:dyDescent="0.2">
      <c r="A858" s="38"/>
    </row>
    <row r="859" spans="1:1" ht="12.75" x14ac:dyDescent="0.2">
      <c r="A859" s="38"/>
    </row>
    <row r="860" spans="1:1" ht="12.75" x14ac:dyDescent="0.2">
      <c r="A860" s="38"/>
    </row>
    <row r="861" spans="1:1" ht="12.75" x14ac:dyDescent="0.2">
      <c r="A861" s="38"/>
    </row>
    <row r="862" spans="1:1" ht="12.75" x14ac:dyDescent="0.2">
      <c r="A862" s="38"/>
    </row>
    <row r="863" spans="1:1" ht="12.75" x14ac:dyDescent="0.2">
      <c r="A863" s="38"/>
    </row>
    <row r="864" spans="1:1" ht="12.75" x14ac:dyDescent="0.2">
      <c r="A864" s="38"/>
    </row>
    <row r="865" spans="1:1" ht="12.75" x14ac:dyDescent="0.2">
      <c r="A865" s="38"/>
    </row>
    <row r="866" spans="1:1" ht="12.75" x14ac:dyDescent="0.2">
      <c r="A866" s="38"/>
    </row>
    <row r="867" spans="1:1" ht="12.75" x14ac:dyDescent="0.2">
      <c r="A867" s="38"/>
    </row>
    <row r="868" spans="1:1" ht="12.75" x14ac:dyDescent="0.2">
      <c r="A868" s="38"/>
    </row>
    <row r="869" spans="1:1" ht="12.75" x14ac:dyDescent="0.2">
      <c r="A869" s="38"/>
    </row>
    <row r="870" spans="1:1" ht="12.75" x14ac:dyDescent="0.2">
      <c r="A870" s="38"/>
    </row>
    <row r="871" spans="1:1" ht="12.75" x14ac:dyDescent="0.2">
      <c r="A871" s="38"/>
    </row>
    <row r="872" spans="1:1" ht="12.75" x14ac:dyDescent="0.2">
      <c r="A872" s="38"/>
    </row>
    <row r="873" spans="1:1" ht="12.75" x14ac:dyDescent="0.2">
      <c r="A873" s="38"/>
    </row>
    <row r="874" spans="1:1" ht="12.75" x14ac:dyDescent="0.2">
      <c r="A874" s="38"/>
    </row>
    <row r="875" spans="1:1" ht="12.75" x14ac:dyDescent="0.2">
      <c r="A875" s="38"/>
    </row>
    <row r="876" spans="1:1" ht="12.75" x14ac:dyDescent="0.2">
      <c r="A876" s="38"/>
    </row>
    <row r="877" spans="1:1" ht="12.75" x14ac:dyDescent="0.2">
      <c r="A877" s="38"/>
    </row>
    <row r="878" spans="1:1" ht="12.75" x14ac:dyDescent="0.2">
      <c r="A878" s="38"/>
    </row>
    <row r="879" spans="1:1" ht="12.75" x14ac:dyDescent="0.2">
      <c r="A879" s="38"/>
    </row>
    <row r="880" spans="1:1" ht="12.75" x14ac:dyDescent="0.2">
      <c r="A880" s="38"/>
    </row>
    <row r="881" spans="1:1" ht="12.75" x14ac:dyDescent="0.2">
      <c r="A881" s="38"/>
    </row>
    <row r="882" spans="1:1" ht="12.75" x14ac:dyDescent="0.2">
      <c r="A882" s="38"/>
    </row>
    <row r="883" spans="1:1" ht="12.75" x14ac:dyDescent="0.2">
      <c r="A883" s="38"/>
    </row>
    <row r="884" spans="1:1" ht="12.75" x14ac:dyDescent="0.2">
      <c r="A884" s="38"/>
    </row>
    <row r="885" spans="1:1" ht="12.75" x14ac:dyDescent="0.2">
      <c r="A885" s="38"/>
    </row>
    <row r="886" spans="1:1" ht="12.75" x14ac:dyDescent="0.2">
      <c r="A886" s="38"/>
    </row>
    <row r="887" spans="1:1" ht="12.75" x14ac:dyDescent="0.2">
      <c r="A887" s="38"/>
    </row>
    <row r="888" spans="1:1" ht="12.75" x14ac:dyDescent="0.2">
      <c r="A888" s="38"/>
    </row>
    <row r="889" spans="1:1" ht="12.75" x14ac:dyDescent="0.2">
      <c r="A889" s="38"/>
    </row>
    <row r="890" spans="1:1" ht="12.75" x14ac:dyDescent="0.2">
      <c r="A890" s="38"/>
    </row>
    <row r="891" spans="1:1" ht="12.75" x14ac:dyDescent="0.2">
      <c r="A891" s="38"/>
    </row>
    <row r="892" spans="1:1" ht="12.75" x14ac:dyDescent="0.2">
      <c r="A892" s="38"/>
    </row>
    <row r="893" spans="1:1" ht="12.75" x14ac:dyDescent="0.2">
      <c r="A893" s="38"/>
    </row>
    <row r="894" spans="1:1" ht="12.75" x14ac:dyDescent="0.2">
      <c r="A894" s="38"/>
    </row>
    <row r="895" spans="1:1" ht="12.75" x14ac:dyDescent="0.2">
      <c r="A895" s="38"/>
    </row>
    <row r="896" spans="1:1" ht="12.75" x14ac:dyDescent="0.2">
      <c r="A896" s="38"/>
    </row>
    <row r="897" spans="1:1" ht="12.75" x14ac:dyDescent="0.2">
      <c r="A897" s="38"/>
    </row>
    <row r="898" spans="1:1" ht="12.75" x14ac:dyDescent="0.2">
      <c r="A898" s="38"/>
    </row>
    <row r="899" spans="1:1" ht="12.75" x14ac:dyDescent="0.2">
      <c r="A899" s="38"/>
    </row>
    <row r="900" spans="1:1" ht="12.75" x14ac:dyDescent="0.2">
      <c r="A900" s="38"/>
    </row>
    <row r="901" spans="1:1" ht="12.75" x14ac:dyDescent="0.2">
      <c r="A901" s="38"/>
    </row>
    <row r="902" spans="1:1" ht="12.75" x14ac:dyDescent="0.2">
      <c r="A902" s="38"/>
    </row>
    <row r="903" spans="1:1" ht="12.75" x14ac:dyDescent="0.2">
      <c r="A903" s="38"/>
    </row>
    <row r="904" spans="1:1" ht="12.75" x14ac:dyDescent="0.2">
      <c r="A904" s="38"/>
    </row>
    <row r="905" spans="1:1" ht="12.75" x14ac:dyDescent="0.2">
      <c r="A905" s="38"/>
    </row>
    <row r="906" spans="1:1" ht="12.75" x14ac:dyDescent="0.2">
      <c r="A906" s="38"/>
    </row>
    <row r="907" spans="1:1" ht="12.75" x14ac:dyDescent="0.2">
      <c r="A907" s="38"/>
    </row>
    <row r="908" spans="1:1" ht="12.75" x14ac:dyDescent="0.2">
      <c r="A908" s="38"/>
    </row>
    <row r="909" spans="1:1" ht="12.75" x14ac:dyDescent="0.2">
      <c r="A909" s="38"/>
    </row>
    <row r="910" spans="1:1" ht="12.75" x14ac:dyDescent="0.2">
      <c r="A910" s="38"/>
    </row>
    <row r="911" spans="1:1" ht="12.75" x14ac:dyDescent="0.2">
      <c r="A911" s="38"/>
    </row>
    <row r="912" spans="1:1" ht="12.75" x14ac:dyDescent="0.2">
      <c r="A912" s="38"/>
    </row>
    <row r="913" spans="1:1" ht="12.75" x14ac:dyDescent="0.2">
      <c r="A913" s="38"/>
    </row>
    <row r="914" spans="1:1" ht="12.75" x14ac:dyDescent="0.2">
      <c r="A914" s="38"/>
    </row>
    <row r="915" spans="1:1" ht="12.75" x14ac:dyDescent="0.2">
      <c r="A915" s="38"/>
    </row>
    <row r="916" spans="1:1" ht="12.75" x14ac:dyDescent="0.2">
      <c r="A916" s="38"/>
    </row>
    <row r="917" spans="1:1" ht="12.75" x14ac:dyDescent="0.2">
      <c r="A917" s="38"/>
    </row>
    <row r="918" spans="1:1" ht="12.75" x14ac:dyDescent="0.2">
      <c r="A918" s="38"/>
    </row>
    <row r="919" spans="1:1" ht="12.75" x14ac:dyDescent="0.2">
      <c r="A919" s="38"/>
    </row>
    <row r="920" spans="1:1" ht="12.75" x14ac:dyDescent="0.2">
      <c r="A920" s="38"/>
    </row>
    <row r="921" spans="1:1" ht="12.75" x14ac:dyDescent="0.2">
      <c r="A921" s="38"/>
    </row>
    <row r="922" spans="1:1" ht="12.75" x14ac:dyDescent="0.2">
      <c r="A922" s="38"/>
    </row>
    <row r="923" spans="1:1" ht="12.75" x14ac:dyDescent="0.2">
      <c r="A923" s="38"/>
    </row>
    <row r="924" spans="1:1" ht="12.75" x14ac:dyDescent="0.2">
      <c r="A924" s="38"/>
    </row>
    <row r="925" spans="1:1" ht="12.75" x14ac:dyDescent="0.2">
      <c r="A925" s="38"/>
    </row>
    <row r="926" spans="1:1" ht="12.75" x14ac:dyDescent="0.2">
      <c r="A926" s="38"/>
    </row>
    <row r="927" spans="1:1" ht="12.75" x14ac:dyDescent="0.2">
      <c r="A927" s="38"/>
    </row>
    <row r="928" spans="1:1" ht="12.75" x14ac:dyDescent="0.2">
      <c r="A928" s="38"/>
    </row>
    <row r="929" spans="1:1" ht="12.75" x14ac:dyDescent="0.2">
      <c r="A929" s="38"/>
    </row>
    <row r="930" spans="1:1" ht="12.75" x14ac:dyDescent="0.2">
      <c r="A930" s="38"/>
    </row>
    <row r="931" spans="1:1" ht="12.75" x14ac:dyDescent="0.2">
      <c r="A931" s="38"/>
    </row>
    <row r="932" spans="1:1" ht="12.75" x14ac:dyDescent="0.2">
      <c r="A932" s="38"/>
    </row>
    <row r="933" spans="1:1" ht="12.75" x14ac:dyDescent="0.2">
      <c r="A933" s="38"/>
    </row>
    <row r="934" spans="1:1" ht="12.75" x14ac:dyDescent="0.2">
      <c r="A934" s="38"/>
    </row>
    <row r="935" spans="1:1" ht="12.75" x14ac:dyDescent="0.2">
      <c r="A935" s="38"/>
    </row>
    <row r="936" spans="1:1" ht="12.75" x14ac:dyDescent="0.2">
      <c r="A936" s="38"/>
    </row>
    <row r="937" spans="1:1" ht="12.75" x14ac:dyDescent="0.2">
      <c r="A937" s="38"/>
    </row>
    <row r="938" spans="1:1" ht="12.75" x14ac:dyDescent="0.2">
      <c r="A938" s="38"/>
    </row>
    <row r="939" spans="1:1" ht="12.75" x14ac:dyDescent="0.2">
      <c r="A939" s="38"/>
    </row>
    <row r="940" spans="1:1" ht="12.75" x14ac:dyDescent="0.2">
      <c r="A940" s="38"/>
    </row>
    <row r="941" spans="1:1" ht="12.75" x14ac:dyDescent="0.2">
      <c r="A941" s="38"/>
    </row>
    <row r="942" spans="1:1" ht="12.75" x14ac:dyDescent="0.2">
      <c r="A942" s="38"/>
    </row>
    <row r="943" spans="1:1" ht="12.75" x14ac:dyDescent="0.2">
      <c r="A943" s="38"/>
    </row>
    <row r="944" spans="1:1" ht="12.75" x14ac:dyDescent="0.2">
      <c r="A944" s="38"/>
    </row>
    <row r="945" spans="1:1" ht="12.75" x14ac:dyDescent="0.2">
      <c r="A945" s="38"/>
    </row>
    <row r="946" spans="1:1" ht="12.75" x14ac:dyDescent="0.2">
      <c r="A946" s="38"/>
    </row>
    <row r="947" spans="1:1" ht="12.75" x14ac:dyDescent="0.2">
      <c r="A947" s="38"/>
    </row>
    <row r="948" spans="1:1" ht="12.75" x14ac:dyDescent="0.2">
      <c r="A948" s="38"/>
    </row>
    <row r="949" spans="1:1" ht="12.75" x14ac:dyDescent="0.2">
      <c r="A949" s="38"/>
    </row>
    <row r="950" spans="1:1" ht="12.75" x14ac:dyDescent="0.2">
      <c r="A950" s="38"/>
    </row>
    <row r="951" spans="1:1" ht="12.75" x14ac:dyDescent="0.2">
      <c r="A951" s="38"/>
    </row>
    <row r="952" spans="1:1" ht="12.75" x14ac:dyDescent="0.2">
      <c r="A952" s="38"/>
    </row>
    <row r="953" spans="1:1" ht="12.75" x14ac:dyDescent="0.2">
      <c r="A953" s="38"/>
    </row>
    <row r="954" spans="1:1" ht="12.75" x14ac:dyDescent="0.2">
      <c r="A954" s="38"/>
    </row>
    <row r="955" spans="1:1" ht="12.75" x14ac:dyDescent="0.2">
      <c r="A955" s="38"/>
    </row>
    <row r="956" spans="1:1" ht="12.75" x14ac:dyDescent="0.2">
      <c r="A956" s="38"/>
    </row>
    <row r="957" spans="1:1" ht="12.75" x14ac:dyDescent="0.2">
      <c r="A957" s="38"/>
    </row>
    <row r="958" spans="1:1" ht="12.75" x14ac:dyDescent="0.2">
      <c r="A958" s="38"/>
    </row>
    <row r="959" spans="1:1" ht="12.75" x14ac:dyDescent="0.2">
      <c r="A959" s="38"/>
    </row>
    <row r="960" spans="1:1" ht="12.75" x14ac:dyDescent="0.2">
      <c r="A960" s="38"/>
    </row>
    <row r="961" spans="1:1" ht="12.75" x14ac:dyDescent="0.2">
      <c r="A961" s="38"/>
    </row>
    <row r="962" spans="1:1" ht="12.75" x14ac:dyDescent="0.2">
      <c r="A962" s="38"/>
    </row>
    <row r="963" spans="1:1" ht="12.75" x14ac:dyDescent="0.2">
      <c r="A963" s="38"/>
    </row>
    <row r="964" spans="1:1" ht="12.75" x14ac:dyDescent="0.2">
      <c r="A964" s="38"/>
    </row>
    <row r="965" spans="1:1" ht="12.75" x14ac:dyDescent="0.2">
      <c r="A965" s="38"/>
    </row>
    <row r="966" spans="1:1" ht="12.75" x14ac:dyDescent="0.2">
      <c r="A966" s="38"/>
    </row>
    <row r="967" spans="1:1" ht="12.75" x14ac:dyDescent="0.2">
      <c r="A967" s="38"/>
    </row>
    <row r="968" spans="1:1" ht="12.75" x14ac:dyDescent="0.2">
      <c r="A968" s="38"/>
    </row>
    <row r="969" spans="1:1" ht="12.75" x14ac:dyDescent="0.2">
      <c r="A969" s="38"/>
    </row>
    <row r="970" spans="1:1" ht="12.75" x14ac:dyDescent="0.2">
      <c r="A970" s="38"/>
    </row>
    <row r="971" spans="1:1" ht="12.75" x14ac:dyDescent="0.2">
      <c r="A971" s="38"/>
    </row>
    <row r="972" spans="1:1" ht="12.75" x14ac:dyDescent="0.2">
      <c r="A972" s="38"/>
    </row>
    <row r="973" spans="1:1" ht="12.75" x14ac:dyDescent="0.2">
      <c r="A973" s="38"/>
    </row>
    <row r="974" spans="1:1" ht="12.75" x14ac:dyDescent="0.2">
      <c r="A974" s="38"/>
    </row>
    <row r="975" spans="1:1" ht="12.75" x14ac:dyDescent="0.2">
      <c r="A975" s="38"/>
    </row>
    <row r="976" spans="1:1" ht="12.75" x14ac:dyDescent="0.2">
      <c r="A976" s="38"/>
    </row>
    <row r="977" spans="1:1" ht="12.75" x14ac:dyDescent="0.2">
      <c r="A977" s="38"/>
    </row>
    <row r="978" spans="1:1" ht="12.75" x14ac:dyDescent="0.2">
      <c r="A978" s="38"/>
    </row>
    <row r="979" spans="1:1" ht="12.75" x14ac:dyDescent="0.2">
      <c r="A979" s="38"/>
    </row>
    <row r="980" spans="1:1" ht="12.75" x14ac:dyDescent="0.2">
      <c r="A980" s="38"/>
    </row>
    <row r="981" spans="1:1" ht="12.75" x14ac:dyDescent="0.2">
      <c r="A981" s="38"/>
    </row>
    <row r="982" spans="1:1" ht="12.75" x14ac:dyDescent="0.2">
      <c r="A982" s="38"/>
    </row>
    <row r="983" spans="1:1" ht="12.75" x14ac:dyDescent="0.2">
      <c r="A983" s="38"/>
    </row>
    <row r="984" spans="1:1" ht="12.75" x14ac:dyDescent="0.2">
      <c r="A984" s="38"/>
    </row>
    <row r="985" spans="1:1" ht="12.75" x14ac:dyDescent="0.2">
      <c r="A985" s="38"/>
    </row>
    <row r="986" spans="1:1" ht="12.75" x14ac:dyDescent="0.2">
      <c r="A986" s="38"/>
    </row>
    <row r="987" spans="1:1" ht="12.75" x14ac:dyDescent="0.2">
      <c r="A987" s="38"/>
    </row>
    <row r="988" spans="1:1" ht="12.75" x14ac:dyDescent="0.2">
      <c r="A988" s="38"/>
    </row>
    <row r="989" spans="1:1" ht="12.75" x14ac:dyDescent="0.2">
      <c r="A989" s="38"/>
    </row>
    <row r="990" spans="1:1" ht="12.75" x14ac:dyDescent="0.2">
      <c r="A990" s="38"/>
    </row>
    <row r="991" spans="1:1" ht="12.75" x14ac:dyDescent="0.2">
      <c r="A991" s="38"/>
    </row>
    <row r="992" spans="1:1" ht="12.75" x14ac:dyDescent="0.2">
      <c r="A992" s="38"/>
    </row>
    <row r="993" spans="1:1" ht="12.75" x14ac:dyDescent="0.2">
      <c r="A993" s="38"/>
    </row>
    <row r="994" spans="1:1" ht="12.75" x14ac:dyDescent="0.2">
      <c r="A994" s="38"/>
    </row>
    <row r="995" spans="1:1" ht="12.75" x14ac:dyDescent="0.2">
      <c r="A995" s="38"/>
    </row>
    <row r="996" spans="1:1" ht="12.75" x14ac:dyDescent="0.2">
      <c r="A996" s="38"/>
    </row>
    <row r="997" spans="1:1" ht="12.75" x14ac:dyDescent="0.2">
      <c r="A997" s="38"/>
    </row>
    <row r="998" spans="1:1" ht="12.75" x14ac:dyDescent="0.2">
      <c r="A998" s="38"/>
    </row>
    <row r="999" spans="1:1" ht="12.75" x14ac:dyDescent="0.2">
      <c r="A999" s="38"/>
    </row>
    <row r="1000" spans="1:1" ht="12.75" x14ac:dyDescent="0.2">
      <c r="A1000" s="38"/>
    </row>
  </sheetData>
  <mergeCells count="12">
    <mergeCell ref="M86:O86"/>
    <mergeCell ref="M87:O87"/>
    <mergeCell ref="A3:P3"/>
    <mergeCell ref="A4:P4"/>
    <mergeCell ref="A5:P5"/>
    <mergeCell ref="A6:P6"/>
    <mergeCell ref="A7:P7"/>
    <mergeCell ref="M88:O88"/>
    <mergeCell ref="A91:B91"/>
    <mergeCell ref="A92:B92"/>
    <mergeCell ref="A93:B93"/>
    <mergeCell ref="A94:B9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Antonio Toribio Lombert</cp:lastModifiedBy>
  <dcterms:modified xsi:type="dcterms:W3CDTF">2026-02-12T18:28:32Z</dcterms:modified>
</cp:coreProperties>
</file>