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O DE RESULTADO ENERO 2024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88" i="1"/>
  <c r="C83" i="1"/>
  <c r="C82" i="1"/>
  <c r="C81" i="1"/>
  <c r="C72" i="1"/>
  <c r="C71" i="1"/>
  <c r="C70" i="1"/>
  <c r="C69" i="1"/>
  <c r="C63" i="1"/>
  <c r="C62" i="1"/>
  <c r="C57" i="1"/>
  <c r="C56" i="1"/>
  <c r="C55" i="1"/>
  <c r="C48" i="1"/>
  <c r="C47" i="1"/>
  <c r="C46" i="1"/>
  <c r="C45" i="1"/>
  <c r="C39" i="1"/>
  <c r="C38" i="1"/>
  <c r="C33" i="1"/>
  <c r="C32" i="1"/>
  <c r="C31" i="1"/>
  <c r="C24" i="1"/>
  <c r="C23" i="1"/>
  <c r="C22" i="1"/>
  <c r="C21" i="1"/>
  <c r="C15" i="1"/>
  <c r="C14" i="1"/>
  <c r="C13" i="1"/>
  <c r="C8" i="1"/>
  <c r="I7" i="1"/>
  <c r="I8" i="1" s="1"/>
  <c r="I9" i="1" s="1"/>
  <c r="I10" i="1" s="1"/>
  <c r="C7" i="1"/>
  <c r="C6" i="1"/>
</calcChain>
</file>

<file path=xl/sharedStrings.xml><?xml version="1.0" encoding="utf-8"?>
<sst xmlns="http://schemas.openxmlformats.org/spreadsheetml/2006/main" count="88" uniqueCount="74">
  <si>
    <t>CORAASAN</t>
  </si>
  <si>
    <t>ESTADO DE RESULTADO</t>
  </si>
  <si>
    <t>VALORES EN RD$</t>
  </si>
  <si>
    <t>INGRESOS POR SERVICIOS ACUEDUCTOS</t>
  </si>
  <si>
    <t xml:space="preserve"> 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</si>
  <si>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</si>
  <si>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</si>
  <si>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</si>
  <si>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</si>
  <si>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</si>
  <si>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</si>
  <si>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</si>
  <si>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</si>
  <si>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</si>
  <si>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</si>
  <si>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</si>
  <si>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</si>
  <si>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</si>
  <si>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</si>
  <si>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</si>
  <si>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</si>
  <si>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</si>
  <si>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</si>
  <si>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</si>
  <si>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</si>
  <si>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</si>
  <si>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</si>
  <si>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</si>
  <si>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</si>
  <si>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</si>
  <si>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</si>
  <si>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</si>
  <si>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</si>
  <si>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</si>
  <si>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</si>
  <si>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</si>
  <si>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</si>
  <si>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</si>
  <si>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</si>
  <si>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</si>
  <si>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</si>
  <si>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</si>
  <si>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</si>
  <si>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</si>
  <si>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</si>
  <si>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</si>
  <si>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</si>
  <si>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</si>
  <si>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</si>
  <si>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</si>
  <si>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</si>
  <si>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</si>
  <si>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</si>
  <si>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</si>
  <si>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</si>
  <si>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</si>
  <si>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</si>
  <si>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</si>
  <si>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</si>
  <si>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</si>
  <si>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</si>
  <si>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</si>
  <si>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</si>
  <si>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</si>
  <si>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</si>
  <si>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</si>
  <si>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</si>
  <si>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</si>
  <si>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</si>
  <si>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</si>
  <si>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</si>
  <si>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</si>
  <si>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</si>
  <si>
    <t>CORRESPONDIENTE A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</si>
</sst>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2" fillId="0" borderId="0" xfId="0" applyNumberFormat="1" applyFont="1" applyFill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0</xdr:col>
      <xdr:colOff>1590675</xdr:colOff>
      <xdr:row>3</xdr:row>
      <xdr:rowOff>161925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323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DE%20RESULTADOS%202023%20ACTU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2023"/>
      <sheetName val="ENERO PROYECTADO 2023"/>
      <sheetName val="FEBRERO 2023"/>
      <sheetName val=" FEBRERO PROYECTADO 2023"/>
      <sheetName val="MARZO 2023"/>
      <sheetName val="MARZO PROYECTADO 2023"/>
      <sheetName val="ABRIL 2023"/>
      <sheetName val="ABRIL PROYECTADO 2023"/>
      <sheetName val="MAYO PROYECTADO 2023"/>
      <sheetName val="MAYO 2023"/>
      <sheetName val="JUNIO 2023"/>
      <sheetName val="JUNIO PROYECTADO 2023"/>
      <sheetName val="JULIO 2023"/>
      <sheetName val="JULIO PROYECTADO 2023"/>
      <sheetName val="AGOSTO 2023"/>
      <sheetName val="AGOSTO PROYECTADO 2023"/>
      <sheetName val="SEPTIEMBRE 2023"/>
      <sheetName val="OCTUBRE 2023"/>
      <sheetName val="SEPTIEMBRE PROYECTADO 2023"/>
      <sheetName val="NOVIEMBRE 2023"/>
      <sheetName val="NOVIEMBRE PROYECTADO 2023"/>
      <sheetName val="OCTUBRE PROYECTADO 2023"/>
      <sheetName val="DICIEMBRE PROYECTADO 2023"/>
      <sheetName val="DICIEMBRE 2023"/>
      <sheetName val="ENERO 2024"/>
      <sheetName val="ENERO PROYECTADO 2024"/>
      <sheetName val="FEBRERO PROYECTADO 2024"/>
      <sheetName val="MARZO PROYECTAD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3">
          <cell r="D23" t="e">
            <v>#VALUE!</v>
          </cell>
        </row>
        <row r="24">
          <cell r="D24" t="e">
            <v>#VALUE!</v>
          </cell>
        </row>
        <row r="89">
          <cell r="D89">
            <v>-545033.15</v>
          </cell>
        </row>
      </sheetData>
      <sheetData sheetId="42"/>
      <sheetData sheetId="43">
        <row r="6">
          <cell r="D6">
            <v>604407539.82000005</v>
          </cell>
        </row>
        <row r="7">
          <cell r="D7">
            <v>210106470.00999999</v>
          </cell>
        </row>
        <row r="8">
          <cell r="D8">
            <v>308244372.52999997</v>
          </cell>
        </row>
        <row r="13">
          <cell r="D13">
            <v>226067469.81</v>
          </cell>
        </row>
        <row r="14">
          <cell r="D14">
            <v>62496739.640000001</v>
          </cell>
        </row>
        <row r="15">
          <cell r="D15">
            <v>9081247.0199999996</v>
          </cell>
        </row>
        <row r="21">
          <cell r="D21">
            <v>210355.56</v>
          </cell>
        </row>
        <row r="22">
          <cell r="D22">
            <v>22187609.960000001</v>
          </cell>
        </row>
        <row r="31">
          <cell r="D31">
            <v>-78686578.170000002</v>
          </cell>
        </row>
        <row r="32">
          <cell r="D32">
            <v>-147986250.91999999</v>
          </cell>
        </row>
        <row r="33">
          <cell r="D33">
            <v>-110684849.66</v>
          </cell>
        </row>
        <row r="38">
          <cell r="D38">
            <v>-8568035.5399999991</v>
          </cell>
        </row>
        <row r="39">
          <cell r="D39">
            <v>-43983929.170000002</v>
          </cell>
        </row>
        <row r="45">
          <cell r="D45">
            <v>-263865328.81999999</v>
          </cell>
        </row>
        <row r="46">
          <cell r="D46">
            <v>-108142723.15000001</v>
          </cell>
        </row>
        <row r="47">
          <cell r="D47">
            <v>-112391797.48999999</v>
          </cell>
        </row>
        <row r="48">
          <cell r="D48">
            <v>-124414242.45</v>
          </cell>
        </row>
        <row r="56">
          <cell r="D56">
            <v>-369349.31</v>
          </cell>
        </row>
        <row r="57">
          <cell r="D57">
            <v>-412880.26</v>
          </cell>
        </row>
        <row r="58">
          <cell r="D58">
            <v>-54294550.329999998</v>
          </cell>
        </row>
        <row r="63">
          <cell r="D63">
            <v>-33808702.009999998</v>
          </cell>
        </row>
        <row r="64">
          <cell r="D64">
            <v>-2277601.25</v>
          </cell>
        </row>
        <row r="70">
          <cell r="D70">
            <v>-4175737.48</v>
          </cell>
        </row>
        <row r="71">
          <cell r="D71">
            <v>-98530267.189999998</v>
          </cell>
        </row>
        <row r="72">
          <cell r="D72">
            <v>-51953506.340000004</v>
          </cell>
        </row>
        <row r="73">
          <cell r="D73">
            <v>-60810466.32</v>
          </cell>
        </row>
        <row r="82">
          <cell r="D82">
            <v>-22414304.309999999</v>
          </cell>
        </row>
        <row r="83">
          <cell r="D83">
            <v>-22439124.129999999</v>
          </cell>
        </row>
        <row r="84">
          <cell r="D84">
            <v>-13376740.869999999</v>
          </cell>
        </row>
        <row r="89">
          <cell r="D89">
            <v>-545033.15</v>
          </cell>
        </row>
        <row r="97">
          <cell r="D97">
            <v>-2870636.57</v>
          </cell>
        </row>
      </sheetData>
      <sheetData sheetId="44"/>
      <sheetData sheetId="45"/>
      <sheetData sheetId="46">
        <row r="6">
          <cell r="D6">
            <v>701868449.40240002</v>
          </cell>
        </row>
        <row r="7">
          <cell r="D7">
            <v>244186044.8926</v>
          </cell>
        </row>
        <row r="8">
          <cell r="D8">
            <v>361465509.15739995</v>
          </cell>
        </row>
        <row r="13">
          <cell r="D13">
            <v>264878707.49000001</v>
          </cell>
        </row>
        <row r="14">
          <cell r="D14">
            <v>73037509.329999998</v>
          </cell>
        </row>
        <row r="15">
          <cell r="D15">
            <v>10571182.699999999</v>
          </cell>
        </row>
        <row r="21">
          <cell r="D21">
            <v>229763.94</v>
          </cell>
        </row>
        <row r="22">
          <cell r="D22">
            <v>27228917.400000002</v>
          </cell>
        </row>
        <row r="31">
          <cell r="D31">
            <v>-94566043.770000011</v>
          </cell>
        </row>
        <row r="32">
          <cell r="D32">
            <v>-173406404.02999997</v>
          </cell>
        </row>
        <row r="33">
          <cell r="D33">
            <v>-129216424.70999999</v>
          </cell>
        </row>
        <row r="38">
          <cell r="D38">
            <v>-9807421.839999998</v>
          </cell>
        </row>
        <row r="39">
          <cell r="D39">
            <v>-51074083.380000003</v>
          </cell>
        </row>
        <row r="45">
          <cell r="D45">
            <v>-309422462.58999997</v>
          </cell>
        </row>
        <row r="46">
          <cell r="D46">
            <v>-126634544.66000001</v>
          </cell>
        </row>
        <row r="47">
          <cell r="D47">
            <v>-129595667.13</v>
          </cell>
        </row>
        <row r="48">
          <cell r="D48">
            <v>-150811920.75</v>
          </cell>
        </row>
        <row r="56">
          <cell r="D56">
            <v>-509662.54000000004</v>
          </cell>
        </row>
        <row r="57">
          <cell r="D57">
            <v>-577603.26</v>
          </cell>
        </row>
        <row r="58">
          <cell r="D58">
            <v>-64408085.319999993</v>
          </cell>
        </row>
        <row r="63">
          <cell r="D63">
            <v>-39992048.959999993</v>
          </cell>
        </row>
        <row r="64">
          <cell r="D64">
            <v>-2849143.46</v>
          </cell>
        </row>
        <row r="70">
          <cell r="D70">
            <v>-4600972.0299999993</v>
          </cell>
        </row>
        <row r="71">
          <cell r="D71">
            <v>-116681796.59999999</v>
          </cell>
        </row>
        <row r="72">
          <cell r="D72">
            <v>-60627815.770000011</v>
          </cell>
        </row>
        <row r="73">
          <cell r="D73">
            <v>-70914641.049999997</v>
          </cell>
        </row>
        <row r="82">
          <cell r="D82">
            <v>-26193322.669999998</v>
          </cell>
        </row>
        <row r="83">
          <cell r="D83">
            <v>-26184140.829999998</v>
          </cell>
        </row>
        <row r="84">
          <cell r="D84">
            <v>-15609682.929999998</v>
          </cell>
        </row>
        <row r="97">
          <cell r="D97">
            <v>-3177034.0199999996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view="pageBreakPreview" zoomScale="60" zoomScaleNormal="100" workbookViewId="0">
      <selection activeCell="K61" sqref="K61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7.42578125" style="1" hidden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0" style="1" hidden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0" style="1" hidden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0" style="1" hidden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0" style="1" hidden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0" style="1" hidden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0" style="1" hidden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0" style="1" hidden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0" style="1" hidden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0" style="1" hidden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0" style="1" hidden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0" style="1" hidden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0" style="1" hidden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0" style="1" hidden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0" style="1" hidden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0" style="1" hidden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0" style="1" hidden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0" style="1" hidden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0" style="1" hidden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0" style="1" hidden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0" style="1" hidden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0" style="1" hidden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0" style="1" hidden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0" style="1" hidden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0" style="1" hidden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0" style="1" hidden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0" style="1" hidden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0" style="1" hidden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0" style="1" hidden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0" style="1" hidden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0" style="1" hidden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0" style="1" hidden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0" style="1" hidden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0" style="1" hidden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0" style="1" hidden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0" style="1" hidden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0" style="1" hidden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0" style="1" hidden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0" style="1" hidden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0" style="1" hidden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0" style="1" hidden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0" style="1" hidden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0" style="1" hidden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0" style="1" hidden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0" style="1" hidden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0" style="1" hidden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0" style="1" hidden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0" style="1" hidden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0" style="1" hidden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0" style="1" hidden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0" style="1" hidden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0" style="1" hidden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0" style="1" hidden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0" style="1" hidden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0" style="1" hidden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0" style="1" hidden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0" style="1" hidden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0" style="1" hidden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0" style="1" hidden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0" style="1" hidden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0" style="1" hidden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0" style="1" hidden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0" style="1" hidden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0" style="1" hidden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0" t="s">
        <v>0</v>
      </c>
      <c r="B1" s="20"/>
      <c r="C1" s="20"/>
      <c r="D1" s="20"/>
      <c r="E1" s="20"/>
    </row>
    <row r="2" spans="1:10" ht="14.25" x14ac:dyDescent="0.2">
      <c r="A2" s="20" t="s">
        <v>1</v>
      </c>
      <c r="B2" s="20"/>
      <c r="C2" s="20"/>
      <c r="D2" s="20"/>
      <c r="E2" s="20"/>
    </row>
    <row r="3" spans="1:10" ht="14.25" x14ac:dyDescent="0.2">
      <c r="A3" s="20" t="s">
        <v>73</v>
      </c>
      <c r="B3" s="20"/>
      <c r="C3" s="20"/>
      <c r="D3" s="20"/>
      <c r="E3" s="20"/>
    </row>
    <row r="4" spans="1:10" ht="15" x14ac:dyDescent="0.25">
      <c r="A4" s="21" t="s">
        <v>2</v>
      </c>
      <c r="B4" s="21"/>
      <c r="C4" s="21"/>
      <c r="D4" s="21"/>
      <c r="E4" s="21"/>
    </row>
    <row r="5" spans="1:10" ht="14.25" customHeight="1" x14ac:dyDescent="0.2">
      <c r="A5" s="2" t="s">
        <v>3</v>
      </c>
      <c r="B5" s="2"/>
      <c r="C5" s="3" t="s">
        <v>4</v>
      </c>
      <c r="D5" s="4" t="s">
        <v>5</v>
      </c>
      <c r="I5" s="5">
        <v>204449593.09</v>
      </c>
      <c r="J5" s="1" t="s">
        <v>6</v>
      </c>
    </row>
    <row r="6" spans="1:10" x14ac:dyDescent="0.2">
      <c r="A6" s="1" t="s">
        <v>7</v>
      </c>
      <c r="C6" s="6">
        <f>+('[1] JULIO 2021 PROYECTADO'!D6-'[1]JUNIO 2021'!D6)/'[1]JUNIO 2021'!D6*100</f>
        <v>16.125032062211702</v>
      </c>
      <c r="D6" s="7">
        <v>107824238.77</v>
      </c>
      <c r="I6" s="8">
        <v>102668932.28</v>
      </c>
      <c r="J6" s="1" t="s">
        <v>8</v>
      </c>
    </row>
    <row r="7" spans="1:10" x14ac:dyDescent="0.2">
      <c r="A7" s="1" t="s">
        <v>9</v>
      </c>
      <c r="C7" s="6">
        <f>+('[1] JULIO 2021 PROYECTADO'!D7-'[1]JUNIO 2021'!D7)/'[1]JUNIO 2021'!D7*100</f>
        <v>16.220145377235646</v>
      </c>
      <c r="D7" s="7">
        <v>46204946.200000003</v>
      </c>
      <c r="I7" s="6">
        <f>I5-I6</f>
        <v>101780660.81</v>
      </c>
      <c r="J7" s="1" t="s">
        <v>10</v>
      </c>
    </row>
    <row r="8" spans="1:10" x14ac:dyDescent="0.2">
      <c r="A8" s="1" t="s">
        <v>11</v>
      </c>
      <c r="C8" s="6">
        <f>+('[1] JULIO 2021 PROYECTADO'!D8-'[1]JUNIO 2021'!D8)/'[1]JUNIO 2021'!D8*100</f>
        <v>17.265890757574244</v>
      </c>
      <c r="D8" s="7">
        <v>63331513.759999998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12</v>
      </c>
    </row>
    <row r="10" spans="1:10" ht="13.5" thickBot="1" x14ac:dyDescent="0.25">
      <c r="A10" s="2" t="s">
        <v>13</v>
      </c>
      <c r="B10" s="2"/>
      <c r="C10" s="6"/>
      <c r="D10" s="5"/>
      <c r="E10" s="9">
        <v>217360698.72999999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14</v>
      </c>
      <c r="B12" s="2"/>
      <c r="C12" s="6"/>
      <c r="D12" s="5"/>
      <c r="I12" s="6"/>
    </row>
    <row r="13" spans="1:10" x14ac:dyDescent="0.2">
      <c r="A13" s="1" t="s">
        <v>7</v>
      </c>
      <c r="C13" s="6">
        <f>+('[1] JULIO 2021 PROYECTADO'!D13-'[1]JUNIO 2021'!D13)/'[1]JUNIO 2021'!D13*100</f>
        <v>17.167988703823326</v>
      </c>
      <c r="D13" s="7">
        <v>39936634.82</v>
      </c>
      <c r="I13" s="6"/>
    </row>
    <row r="14" spans="1:10" x14ac:dyDescent="0.2">
      <c r="A14" s="1" t="s">
        <v>9</v>
      </c>
      <c r="C14" s="6">
        <f>+('[1] JULIO 2021 PROYECTADO'!D14-'[1]JUNIO 2021'!D14)/'[1]JUNIO 2021'!D14*100</f>
        <v>16.866111337516163</v>
      </c>
      <c r="D14" s="7">
        <v>13887050.050000001</v>
      </c>
      <c r="I14" s="6"/>
    </row>
    <row r="15" spans="1:10" x14ac:dyDescent="0.2">
      <c r="A15" s="1" t="s">
        <v>11</v>
      </c>
      <c r="C15" s="6">
        <f>+('[1] JULIO 2021 PROYECTADO'!D15-'[1]JUNIO 2021'!D15)/'[1]JUNIO 2021'!D15*100</f>
        <v>16.406730008760402</v>
      </c>
      <c r="D15" s="7">
        <v>2411678.73</v>
      </c>
      <c r="E15" s="6"/>
      <c r="I15" s="6"/>
    </row>
    <row r="16" spans="1:10" x14ac:dyDescent="0.2">
      <c r="C16" s="10"/>
      <c r="D16" s="7"/>
      <c r="E16" s="6"/>
    </row>
    <row r="17" spans="1:5" ht="12.75" customHeight="1" thickBot="1" x14ac:dyDescent="0.25">
      <c r="A17" s="2" t="s">
        <v>15</v>
      </c>
      <c r="B17" s="2"/>
      <c r="C17" s="6"/>
      <c r="D17" s="5"/>
      <c r="E17" s="9">
        <v>56235363.600000001</v>
      </c>
    </row>
    <row r="18" spans="1:5" ht="12.7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16</v>
      </c>
      <c r="C19" s="6"/>
      <c r="D19" s="5"/>
      <c r="E19" s="6"/>
    </row>
    <row r="20" spans="1:5" x14ac:dyDescent="0.2">
      <c r="A20" s="1" t="s">
        <v>17</v>
      </c>
      <c r="C20" s="6">
        <v>0</v>
      </c>
      <c r="D20" s="5">
        <v>0</v>
      </c>
      <c r="E20" s="5"/>
    </row>
    <row r="21" spans="1:5" x14ac:dyDescent="0.2">
      <c r="A21" s="1" t="s">
        <v>18</v>
      </c>
      <c r="C21" s="6">
        <f>+('[1] JULIO 2021 PROYECTADO'!D21-'[1]JUNIO 2021'!D21)/'[1]JUNIO 2021'!D21*100</f>
        <v>9.2264639926798253</v>
      </c>
      <c r="D21" s="7">
        <v>61979.78</v>
      </c>
      <c r="E21" s="6"/>
    </row>
    <row r="22" spans="1:5" x14ac:dyDescent="0.2">
      <c r="A22" s="1" t="s">
        <v>19</v>
      </c>
      <c r="C22" s="6">
        <f>+('[1] JULIO 2021 PROYECTADO'!D22-'[1]JUNIO 2021'!D22)/'[1]JUNIO 2021'!D22*100</f>
        <v>22.721273039721314</v>
      </c>
      <c r="D22" s="7">
        <v>8587953.5500000007</v>
      </c>
      <c r="E22" s="6"/>
    </row>
    <row r="23" spans="1:5" hidden="1" x14ac:dyDescent="0.2">
      <c r="A23" s="1" t="s">
        <v>20</v>
      </c>
      <c r="C23" s="6" t="e">
        <f>+('[1]MAYO 2021'!D23-'[1]ABRIL 2021'!D23)/'[1]ABRIL 2021'!D23*100</f>
        <v>#VALUE!</v>
      </c>
      <c r="D23" s="5" t="e">
        <v>#VALUE!</v>
      </c>
      <c r="E23" s="6"/>
    </row>
    <row r="24" spans="1:5" hidden="1" x14ac:dyDescent="0.2">
      <c r="A24" s="1" t="s">
        <v>21</v>
      </c>
      <c r="C24" s="6" t="e">
        <f>+('[1]MAYO 2021'!D24-'[1]ABRIL 2021'!D24)/'[1]ABRIL 2021'!D24*100</f>
        <v>#VALUE!</v>
      </c>
      <c r="D24" s="5" t="e">
        <v>#VALUE!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22</v>
      </c>
      <c r="C26" s="6"/>
      <c r="D26" s="5"/>
      <c r="E26" s="9">
        <v>8649933.3300000001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23</v>
      </c>
      <c r="B28" s="2"/>
      <c r="C28" s="6"/>
      <c r="D28" s="5"/>
      <c r="E28" s="9">
        <v>282245995.65999997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24</v>
      </c>
      <c r="C30" s="6"/>
      <c r="D30" s="5"/>
      <c r="E30" s="6"/>
    </row>
    <row r="31" spans="1:5" x14ac:dyDescent="0.2">
      <c r="A31" s="1" t="s">
        <v>25</v>
      </c>
      <c r="C31" s="6">
        <f>+('[1] JULIO 2021 PROYECTADO'!D31-'[1]JUNIO 2021'!D31)/'[1]JUNIO 2021'!D31*100</f>
        <v>20.180653383723076</v>
      </c>
      <c r="D31" s="5">
        <v>-29517775.050000001</v>
      </c>
      <c r="E31" s="6"/>
    </row>
    <row r="32" spans="1:5" x14ac:dyDescent="0.2">
      <c r="A32" s="1" t="s">
        <v>26</v>
      </c>
      <c r="C32" s="6">
        <f>+('[1] JULIO 2021 PROYECTADO'!D32-'[1]JUNIO 2021'!D32)/'[1]JUNIO 2021'!D32*100</f>
        <v>17.177374892578289</v>
      </c>
      <c r="D32" s="5">
        <v>-38832377.93</v>
      </c>
      <c r="E32" s="6"/>
    </row>
    <row r="33" spans="1:5" x14ac:dyDescent="0.2">
      <c r="A33" s="1" t="s">
        <v>27</v>
      </c>
      <c r="C33" s="6">
        <f>+('[1] JULIO 2021 PROYECTADO'!D33-'[1]JUNIO 2021'!D33)/'[1]JUNIO 2021'!D33*100</f>
        <v>16.742648254865053</v>
      </c>
      <c r="D33" s="5">
        <v>-16854310.050000001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28</v>
      </c>
      <c r="C35" s="6"/>
      <c r="D35" s="5"/>
      <c r="E35" s="9">
        <v>-85204463.030000001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29</v>
      </c>
      <c r="C37" s="6"/>
      <c r="D37" s="5"/>
      <c r="E37" s="6"/>
    </row>
    <row r="38" spans="1:5" x14ac:dyDescent="0.2">
      <c r="A38" s="1" t="s">
        <v>30</v>
      </c>
      <c r="C38" s="6">
        <f>+('[1] JULIO 2021 PROYECTADO'!D38-'[1]JUNIO 2021'!D38)/'[1]JUNIO 2021'!D38*100</f>
        <v>14.465232948835304</v>
      </c>
      <c r="D38" s="5">
        <v>-1454154.21</v>
      </c>
      <c r="E38" s="6"/>
    </row>
    <row r="39" spans="1:5" x14ac:dyDescent="0.2">
      <c r="A39" s="1" t="s">
        <v>26</v>
      </c>
      <c r="C39" s="6">
        <f>+('[1] JULIO 2021 PROYECTADO'!D39-'[1]JUNIO 2021'!D39)/'[1]JUNIO 2021'!D39*100</f>
        <v>16.119874562811827</v>
      </c>
      <c r="D39" s="5">
        <v>-7286159.3200000003</v>
      </c>
      <c r="E39" s="6"/>
    </row>
    <row r="40" spans="1:5" x14ac:dyDescent="0.2">
      <c r="A40" s="1" t="s">
        <v>31</v>
      </c>
      <c r="C40" s="6">
        <v>0</v>
      </c>
      <c r="D40" s="5"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32</v>
      </c>
      <c r="C42" s="6"/>
      <c r="D42" s="5"/>
      <c r="E42" s="9">
        <v>-8740313.5300000012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33</v>
      </c>
      <c r="C44" s="6"/>
      <c r="D44" s="5"/>
      <c r="E44" s="6"/>
    </row>
    <row r="45" spans="1:5" x14ac:dyDescent="0.2">
      <c r="A45" s="1" t="s">
        <v>34</v>
      </c>
      <c r="C45" s="6">
        <f>+('[1] JULIO 2021 PROYECTADO'!D45-'[1]JUNIO 2021'!D45)/'[1]JUNIO 2021'!D45*100</f>
        <v>17.265297405206852</v>
      </c>
      <c r="D45" s="5">
        <v>-49741135.210000001</v>
      </c>
      <c r="E45" s="6"/>
    </row>
    <row r="46" spans="1:5" x14ac:dyDescent="0.2">
      <c r="A46" s="1" t="s">
        <v>35</v>
      </c>
      <c r="C46" s="6">
        <f>+('[1] JULIO 2021 PROYECTADO'!D46-'[1]JUNIO 2021'!D46)/'[1]JUNIO 2021'!D46*100</f>
        <v>17.099459835453573</v>
      </c>
      <c r="D46" s="5">
        <v>-18588478.109999999</v>
      </c>
      <c r="E46" s="6"/>
    </row>
    <row r="47" spans="1:5" x14ac:dyDescent="0.2">
      <c r="A47" s="1" t="s">
        <v>36</v>
      </c>
      <c r="C47" s="6">
        <f>+('[1] JULIO 2021 PROYECTADO'!D47-'[1]JUNIO 2021'!D47)/'[1]JUNIO 2021'!D47*100</f>
        <v>15.307050891797246</v>
      </c>
      <c r="D47" s="5">
        <v>-14395268.18</v>
      </c>
      <c r="E47" s="6"/>
    </row>
    <row r="48" spans="1:5" x14ac:dyDescent="0.2">
      <c r="A48" s="1" t="s">
        <v>37</v>
      </c>
      <c r="C48" s="6">
        <f>+('[1] JULIO 2021 PROYECTADO'!D48-'[1]JUNIO 2021'!D48)/'[1]JUNIO 2021'!D48*100</f>
        <v>21.217569451993231</v>
      </c>
      <c r="D48" s="5">
        <v>-16230714.17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38</v>
      </c>
      <c r="C50" s="6"/>
      <c r="D50" s="5"/>
      <c r="E50" s="11">
        <v>-98955595.670000002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39</v>
      </c>
      <c r="B52" s="2"/>
      <c r="C52" s="6"/>
      <c r="D52" s="5"/>
      <c r="E52" s="9">
        <v>-192900372.23000002</v>
      </c>
    </row>
    <row r="53" spans="1:5" ht="13.5" thickTop="1" x14ac:dyDescent="0.2">
      <c r="C53" s="6"/>
      <c r="D53" s="5"/>
      <c r="E53" s="6"/>
    </row>
    <row r="54" spans="1:5" x14ac:dyDescent="0.2">
      <c r="A54" s="2" t="s">
        <v>40</v>
      </c>
      <c r="C54" s="6"/>
      <c r="D54" s="5"/>
      <c r="E54" s="6"/>
    </row>
    <row r="55" spans="1:5" x14ac:dyDescent="0.2">
      <c r="A55" s="1" t="s">
        <v>25</v>
      </c>
      <c r="C55" s="6">
        <f>+('[1] JULIO 2021 PROYECTADO'!D56-'[1]JUNIO 2021'!D56)/'[1]JUNIO 2021'!D56*100</f>
        <v>37.989303404952899</v>
      </c>
      <c r="D55" s="5">
        <v>-3943.68</v>
      </c>
      <c r="E55" s="6"/>
    </row>
    <row r="56" spans="1:5" x14ac:dyDescent="0.2">
      <c r="A56" s="1" t="s">
        <v>26</v>
      </c>
      <c r="C56" s="6">
        <f>+('[1] JULIO 2021 PROYECTADO'!D57-'[1]JUNIO 2021'!D57)/'[1]JUNIO 2021'!D57*100</f>
        <v>39.896070594413985</v>
      </c>
      <c r="D56" s="5">
        <v>-135866.79999999999</v>
      </c>
      <c r="E56" s="6"/>
    </row>
    <row r="57" spans="1:5" x14ac:dyDescent="0.2">
      <c r="A57" s="1" t="s">
        <v>27</v>
      </c>
      <c r="C57" s="6">
        <f>+('[1] JULIO 2021 PROYECTADO'!D58-'[1]JUNIO 2021'!D58)/'[1]JUNIO 2021'!D58*100</f>
        <v>18.627164104924628</v>
      </c>
      <c r="D57" s="5">
        <v>-10881527.859999999</v>
      </c>
      <c r="E57" s="6"/>
    </row>
    <row r="58" spans="1:5" x14ac:dyDescent="0.2">
      <c r="C58" s="6"/>
      <c r="D58" s="5"/>
      <c r="E58" s="6"/>
    </row>
    <row r="59" spans="1:5" ht="13.5" thickBot="1" x14ac:dyDescent="0.25">
      <c r="A59" s="2" t="s">
        <v>41</v>
      </c>
      <c r="C59" s="6"/>
      <c r="D59" s="5"/>
      <c r="E59" s="9">
        <v>-11021338.34</v>
      </c>
    </row>
    <row r="60" spans="1:5" ht="13.5" thickTop="1" x14ac:dyDescent="0.2">
      <c r="A60" s="2"/>
      <c r="C60" s="6"/>
      <c r="D60" s="5"/>
      <c r="E60" s="11"/>
    </row>
    <row r="61" spans="1:5" x14ac:dyDescent="0.2">
      <c r="A61" s="2" t="s">
        <v>42</v>
      </c>
      <c r="C61" s="6"/>
      <c r="E61" s="6"/>
    </row>
    <row r="62" spans="1:5" x14ac:dyDescent="0.2">
      <c r="A62" s="1" t="s">
        <v>30</v>
      </c>
      <c r="C62" s="6">
        <f>+('[1] JULIO 2021 PROYECTADO'!D63-'[1]JUNIO 2021'!D63)/'[1]JUNIO 2021'!D63*100</f>
        <v>18.289217220380348</v>
      </c>
      <c r="D62" s="5">
        <v>-5234727.75</v>
      </c>
      <c r="E62" s="6"/>
    </row>
    <row r="63" spans="1:5" x14ac:dyDescent="0.2">
      <c r="A63" s="1" t="s">
        <v>26</v>
      </c>
      <c r="C63" s="6">
        <f>+('[1] JULIO 2021 PROYECTADO'!D64-'[1]JUNIO 2021'!D64)/'[1]JUNIO 2021'!D64*100</f>
        <v>25.094041812630717</v>
      </c>
      <c r="D63" s="5">
        <v>-617362</v>
      </c>
      <c r="E63" s="6"/>
    </row>
    <row r="64" spans="1:5" x14ac:dyDescent="0.2">
      <c r="A64" s="1" t="s">
        <v>31</v>
      </c>
      <c r="C64" s="6">
        <v>0</v>
      </c>
      <c r="D64" s="5">
        <v>0</v>
      </c>
      <c r="E64" s="6"/>
    </row>
    <row r="65" spans="1:5" x14ac:dyDescent="0.2">
      <c r="C65" s="6"/>
      <c r="D65" s="5">
        <v>0</v>
      </c>
      <c r="E65" s="6"/>
    </row>
    <row r="66" spans="1:5" ht="13.5" thickBot="1" x14ac:dyDescent="0.25">
      <c r="A66" s="2" t="s">
        <v>43</v>
      </c>
      <c r="C66" s="6"/>
      <c r="D66" s="5"/>
      <c r="E66" s="9">
        <v>-5852089.75</v>
      </c>
    </row>
    <row r="67" spans="1:5" ht="13.5" thickTop="1" x14ac:dyDescent="0.2">
      <c r="C67" s="6"/>
      <c r="D67" s="5"/>
      <c r="E67" s="6"/>
    </row>
    <row r="68" spans="1:5" x14ac:dyDescent="0.2">
      <c r="A68" s="2" t="s">
        <v>44</v>
      </c>
      <c r="C68" s="6"/>
      <c r="D68" s="5"/>
      <c r="E68" s="6"/>
    </row>
    <row r="69" spans="1:5" x14ac:dyDescent="0.2">
      <c r="A69" s="1" t="s">
        <v>34</v>
      </c>
      <c r="C69" s="6">
        <f>+('[1] JULIO 2021 PROYECTADO'!D70-'[1]JUNIO 2021'!D70)/'[1]JUNIO 2021'!D70*100</f>
        <v>10.183459856772398</v>
      </c>
      <c r="D69" s="5">
        <v>-2451493.19</v>
      </c>
      <c r="E69" s="6"/>
    </row>
    <row r="70" spans="1:5" x14ac:dyDescent="0.2">
      <c r="A70" s="1" t="s">
        <v>35</v>
      </c>
      <c r="C70" s="6">
        <f>+('[1] JULIO 2021 PROYECTADO'!D71-'[1]JUNIO 2021'!D71)/'[1]JUNIO 2021'!D71*100</f>
        <v>18.422287818419946</v>
      </c>
      <c r="D70" s="5">
        <v>-12282661.060000001</v>
      </c>
      <c r="E70" s="6"/>
    </row>
    <row r="71" spans="1:5" x14ac:dyDescent="0.2">
      <c r="A71" s="1" t="s">
        <v>36</v>
      </c>
      <c r="C71" s="6">
        <f>+('[1] JULIO 2021 PROYECTADO'!D72-'[1]JUNIO 2021'!D72)/'[1]JUNIO 2021'!D72*100</f>
        <v>16.696292591365463</v>
      </c>
      <c r="D71" s="5">
        <v>-8614190.0700000003</v>
      </c>
      <c r="E71" s="6"/>
    </row>
    <row r="72" spans="1:5" x14ac:dyDescent="0.2">
      <c r="A72" s="1" t="s">
        <v>37</v>
      </c>
      <c r="C72" s="6">
        <f>+('[1] JULIO 2021 PROYECTADO'!D73-'[1]JUNIO 2021'!D73)/'[1]JUNIO 2021'!D73*100</f>
        <v>16.615848128559456</v>
      </c>
      <c r="D72" s="5">
        <v>-10626277.630000001</v>
      </c>
      <c r="E72" s="6"/>
    </row>
    <row r="73" spans="1:5" x14ac:dyDescent="0.2">
      <c r="C73" s="6"/>
      <c r="D73" s="5"/>
      <c r="E73" s="6"/>
    </row>
    <row r="74" spans="1:5" x14ac:dyDescent="0.2">
      <c r="A74" s="2" t="s">
        <v>45</v>
      </c>
      <c r="C74" s="6"/>
      <c r="D74" s="5"/>
      <c r="E74" s="11">
        <v>-33974621.950000003</v>
      </c>
    </row>
    <row r="75" spans="1:5" x14ac:dyDescent="0.2">
      <c r="A75" s="2"/>
      <c r="C75" s="6"/>
      <c r="D75" s="5"/>
      <c r="E75" s="11"/>
    </row>
    <row r="76" spans="1:5" ht="13.5" thickBot="1" x14ac:dyDescent="0.25">
      <c r="A76" s="2" t="s">
        <v>46</v>
      </c>
      <c r="B76" s="2"/>
      <c r="C76" s="6"/>
      <c r="D76" s="5"/>
      <c r="E76" s="9">
        <v>-50848050.040000007</v>
      </c>
    </row>
    <row r="77" spans="1:5" ht="13.5" thickTop="1" x14ac:dyDescent="0.2">
      <c r="C77" s="6"/>
      <c r="D77" s="5"/>
      <c r="E77" s="6"/>
    </row>
    <row r="78" spans="1:5" ht="13.5" thickBot="1" x14ac:dyDescent="0.25">
      <c r="A78" s="2" t="s">
        <v>47</v>
      </c>
      <c r="B78" s="2"/>
      <c r="C78" s="6"/>
      <c r="D78" s="5"/>
      <c r="E78" s="9">
        <v>-243748422.27000004</v>
      </c>
    </row>
    <row r="79" spans="1:5" ht="13.5" thickTop="1" x14ac:dyDescent="0.2">
      <c r="C79" s="6"/>
      <c r="D79" s="5"/>
      <c r="E79" s="6"/>
    </row>
    <row r="80" spans="1:5" x14ac:dyDescent="0.2">
      <c r="A80" s="2" t="s">
        <v>48</v>
      </c>
      <c r="C80" s="6"/>
      <c r="D80" s="5"/>
      <c r="E80" s="6"/>
    </row>
    <row r="81" spans="1:6" x14ac:dyDescent="0.2">
      <c r="A81" s="1" t="s">
        <v>49</v>
      </c>
      <c r="C81" s="6">
        <f>+('[1] JULIO 2021 PROYECTADO'!D82-'[1]JUNIO 2021'!D82)/'[1]JUNIO 2021'!D82*100</f>
        <v>16.859851225960266</v>
      </c>
      <c r="D81" s="5">
        <v>-9906008.3900000006</v>
      </c>
      <c r="E81" s="6"/>
    </row>
    <row r="82" spans="1:6" x14ac:dyDescent="0.2">
      <c r="A82" s="1" t="s">
        <v>50</v>
      </c>
      <c r="C82" s="6">
        <f>+('[1] JULIO 2021 PROYECTADO'!D83-'[1]JUNIO 2021'!D83)/'[1]JUNIO 2021'!D83*100</f>
        <v>16.689674152624779</v>
      </c>
      <c r="D82" s="5">
        <v>-4282413.0999999996</v>
      </c>
      <c r="E82" s="6"/>
    </row>
    <row r="83" spans="1:6" x14ac:dyDescent="0.2">
      <c r="A83" s="1" t="s">
        <v>51</v>
      </c>
      <c r="C83" s="6">
        <f>+('[1] JULIO 2021 PROYECTADO'!D84-'[1]JUNIO 2021'!D84)/'[1]JUNIO 2021'!D84*100</f>
        <v>16.692721206910836</v>
      </c>
      <c r="D83" s="5">
        <v>-6594789.5999999996</v>
      </c>
      <c r="E83" s="6"/>
    </row>
    <row r="84" spans="1:6" x14ac:dyDescent="0.2">
      <c r="A84" s="1" t="s">
        <v>52</v>
      </c>
      <c r="C84" s="6">
        <v>0</v>
      </c>
      <c r="D84" s="5">
        <v>0</v>
      </c>
      <c r="E84" s="6"/>
      <c r="F84" s="12"/>
    </row>
    <row r="85" spans="1:6" ht="13.5" thickBot="1" x14ac:dyDescent="0.25">
      <c r="A85" s="2" t="s">
        <v>53</v>
      </c>
      <c r="C85" s="6"/>
      <c r="D85" s="5"/>
      <c r="E85" s="9">
        <v>-20783211.09</v>
      </c>
      <c r="F85" s="12"/>
    </row>
    <row r="86" spans="1:6" ht="13.5" thickTop="1" x14ac:dyDescent="0.2">
      <c r="A86" s="2"/>
      <c r="C86" s="6"/>
      <c r="D86" s="5"/>
      <c r="E86" s="11"/>
      <c r="F86" s="12"/>
    </row>
    <row r="87" spans="1:6" x14ac:dyDescent="0.2">
      <c r="A87" s="2" t="s">
        <v>54</v>
      </c>
      <c r="C87" s="6"/>
      <c r="D87" s="5"/>
      <c r="E87" s="11"/>
      <c r="F87" s="12"/>
    </row>
    <row r="88" spans="1:6" x14ac:dyDescent="0.2">
      <c r="A88" s="1" t="s">
        <v>55</v>
      </c>
      <c r="C88" s="6">
        <f>+('[1]JUNIO 2021'!D89-'[1]MAYO 2021'!D89)/'[1]MAYO 2021'!D89*100</f>
        <v>0</v>
      </c>
      <c r="D88" s="5">
        <v>-120490.68</v>
      </c>
      <c r="E88" s="11"/>
      <c r="F88" s="12"/>
    </row>
    <row r="89" spans="1:6" x14ac:dyDescent="0.2">
      <c r="A89" s="1" t="s">
        <v>56</v>
      </c>
      <c r="C89" s="6"/>
      <c r="D89" s="5">
        <v>0</v>
      </c>
      <c r="E89" s="11"/>
      <c r="F89" s="12"/>
    </row>
    <row r="90" spans="1:6" ht="13.5" thickBot="1" x14ac:dyDescent="0.25">
      <c r="A90" s="2" t="s">
        <v>57</v>
      </c>
      <c r="C90" s="6"/>
      <c r="D90" s="5"/>
      <c r="E90" s="9">
        <v>-120490.68</v>
      </c>
      <c r="F90" s="12"/>
    </row>
    <row r="91" spans="1:6" ht="13.5" thickTop="1" x14ac:dyDescent="0.2">
      <c r="A91" s="2"/>
      <c r="C91" s="6"/>
      <c r="D91" s="5"/>
      <c r="E91" s="11"/>
      <c r="F91" s="12"/>
    </row>
    <row r="92" spans="1:6" x14ac:dyDescent="0.2">
      <c r="A92" s="2" t="s">
        <v>58</v>
      </c>
      <c r="C92" s="6"/>
      <c r="D92" s="5"/>
      <c r="E92" s="6"/>
      <c r="F92" s="12"/>
    </row>
    <row r="93" spans="1:6" x14ac:dyDescent="0.2">
      <c r="A93" s="1" t="s">
        <v>59</v>
      </c>
      <c r="C93" s="6">
        <v>0</v>
      </c>
      <c r="D93" s="5">
        <v>-58001.29</v>
      </c>
      <c r="E93" s="6"/>
      <c r="F93" s="12"/>
    </row>
    <row r="94" spans="1:6" x14ac:dyDescent="0.2">
      <c r="A94" s="1" t="s">
        <v>60</v>
      </c>
      <c r="C94" s="6">
        <v>0</v>
      </c>
      <c r="D94" s="5">
        <v>0</v>
      </c>
      <c r="E94" s="6"/>
      <c r="F94" s="12"/>
    </row>
    <row r="95" spans="1:6" x14ac:dyDescent="0.2">
      <c r="A95" s="1" t="s">
        <v>61</v>
      </c>
      <c r="C95" s="6">
        <v>0</v>
      </c>
      <c r="D95" s="5">
        <v>0</v>
      </c>
      <c r="E95" s="6"/>
      <c r="F95" s="12"/>
    </row>
    <row r="96" spans="1:6" x14ac:dyDescent="0.2">
      <c r="A96" s="1" t="s">
        <v>62</v>
      </c>
      <c r="C96" s="6">
        <f>+('[1] JULIO 2021 PROYECTADO'!D97-'[1]JUNIO 2021'!D97)/'[1]JUNIO 2021'!D97*100</f>
        <v>10.67350194037275</v>
      </c>
      <c r="D96" s="5">
        <v>-600459.38</v>
      </c>
      <c r="E96" s="6"/>
      <c r="F96" s="12"/>
    </row>
    <row r="97" spans="1:6" x14ac:dyDescent="0.2">
      <c r="C97" s="6"/>
      <c r="D97" s="6"/>
      <c r="E97" s="6"/>
      <c r="F97" s="12"/>
    </row>
    <row r="98" spans="1:6" ht="13.5" thickBot="1" x14ac:dyDescent="0.25">
      <c r="A98" s="2" t="s">
        <v>63</v>
      </c>
      <c r="C98" s="6"/>
      <c r="D98" s="6"/>
      <c r="E98" s="9">
        <v>-658460.67000000004</v>
      </c>
      <c r="F98" s="12"/>
    </row>
    <row r="99" spans="1:6" ht="13.5" thickTop="1" x14ac:dyDescent="0.2">
      <c r="A99" s="2"/>
      <c r="C99" s="6"/>
      <c r="D99" s="6"/>
      <c r="E99" s="11"/>
      <c r="F99" s="12"/>
    </row>
    <row r="100" spans="1:6" ht="13.5" thickBot="1" x14ac:dyDescent="0.25">
      <c r="A100" s="2" t="s">
        <v>64</v>
      </c>
      <c r="B100" s="2"/>
      <c r="C100" s="6"/>
      <c r="D100" s="13"/>
      <c r="E100" s="9">
        <v>16935410.949999925</v>
      </c>
      <c r="F100" s="12"/>
    </row>
    <row r="101" spans="1:6" ht="13.5" thickTop="1" x14ac:dyDescent="0.2">
      <c r="A101" s="2"/>
      <c r="B101" s="2"/>
      <c r="C101" s="6"/>
      <c r="D101" s="13"/>
      <c r="E101" s="11"/>
      <c r="F101" s="12"/>
    </row>
    <row r="102" spans="1:6" x14ac:dyDescent="0.2">
      <c r="A102" s="2"/>
      <c r="B102" s="2"/>
      <c r="C102" s="6"/>
      <c r="D102" s="13"/>
      <c r="E102" s="11"/>
      <c r="F102" s="12"/>
    </row>
    <row r="103" spans="1:6" x14ac:dyDescent="0.2">
      <c r="F103" s="12"/>
    </row>
    <row r="104" spans="1:6" x14ac:dyDescent="0.2">
      <c r="F104" s="12"/>
    </row>
    <row r="105" spans="1:6" x14ac:dyDescent="0.2">
      <c r="A105" s="14"/>
      <c r="D105" s="14"/>
      <c r="E105" s="14"/>
      <c r="F105" s="12"/>
    </row>
    <row r="106" spans="1:6" x14ac:dyDescent="0.2">
      <c r="A106" s="15" t="s">
        <v>65</v>
      </c>
      <c r="D106" s="22" t="s">
        <v>66</v>
      </c>
      <c r="E106" s="22"/>
      <c r="F106" s="12"/>
    </row>
    <row r="107" spans="1:6" x14ac:dyDescent="0.2">
      <c r="A107" s="16" t="s">
        <v>67</v>
      </c>
      <c r="D107" s="19" t="s">
        <v>68</v>
      </c>
      <c r="E107" s="19"/>
      <c r="F107" s="12"/>
    </row>
    <row r="108" spans="1:6" x14ac:dyDescent="0.2">
      <c r="A108" s="16"/>
      <c r="D108" s="16"/>
      <c r="E108" s="16"/>
      <c r="F108" s="12"/>
    </row>
    <row r="109" spans="1:6" x14ac:dyDescent="0.2">
      <c r="B109" s="17"/>
      <c r="C109" s="18"/>
      <c r="F109" s="12"/>
    </row>
    <row r="110" spans="1:6" x14ac:dyDescent="0.2">
      <c r="B110" s="16" t="s">
        <v>69</v>
      </c>
      <c r="C110" s="16"/>
      <c r="F110" s="12"/>
    </row>
    <row r="111" spans="1:6" x14ac:dyDescent="0.2">
      <c r="B111" s="16" t="s">
        <v>70</v>
      </c>
      <c r="C111" s="16"/>
      <c r="F111" s="12"/>
    </row>
    <row r="113" spans="1:1" x14ac:dyDescent="0.2">
      <c r="A113" s="1" t="s">
        <v>71</v>
      </c>
    </row>
    <row r="114" spans="1:1" x14ac:dyDescent="0.2">
      <c r="A114" s="1" t="s">
        <v>72</v>
      </c>
    </row>
  </sheetData>
  <mergeCells count="6">
    <mergeCell ref="D107:E107"/>
    <mergeCell ref="A1:E1"/>
    <mergeCell ref="A2:E2"/>
    <mergeCell ref="A3:E3"/>
    <mergeCell ref="A4:E4"/>
    <mergeCell ref="D106:E106"/>
  </mergeCells>
  <pageMargins left="0.7" right="0.7" top="0.75" bottom="0.75" header="0.3" footer="0.3"/>
  <pageSetup orientation="portrait" horizontalDpi="0" verticalDpi="0" r:id="rId1"/>
  <rowBreaks count="2" manualBreakCount="2">
    <brk id="53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ENERO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2024-04-16T13:41:00Z</cp:lastPrinted>
  <dcterms:created xsi:type="dcterms:W3CDTF">2024-04-15T05:11:27Z</dcterms:created>
  <dcterms:modified xsi:type="dcterms:W3CDTF">2024-04-16T13:41:23Z</dcterms:modified>
</cp:coreProperties>
</file>